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sh/Downloads/"/>
    </mc:Choice>
  </mc:AlternateContent>
  <xr:revisionPtr revIDLastSave="0" documentId="8_{913B085A-79EA-624A-8A89-CA4FD92BA2FD}" xr6:coauthVersionLast="47" xr6:coauthVersionMax="47" xr10:uidLastSave="{00000000-0000-0000-0000-000000000000}"/>
  <bookViews>
    <workbookView xWindow="0" yWindow="500" windowWidth="20920" windowHeight="10760" firstSheet="6" activeTab="14" xr2:uid="{00000000-000D-0000-FFFF-FFFF00000000}"/>
  </bookViews>
  <sheets>
    <sheet name="G-heures" sheetId="5" r:id="rId1"/>
    <sheet name="G-heures-salariees" sheetId="10" r:id="rId2"/>
    <sheet name="G-emplois" sheetId="8" r:id="rId3"/>
    <sheet name="G-emplois_salariés" sheetId="2" r:id="rId4"/>
    <sheet name="G-VA" sheetId="11" r:id="rId5"/>
    <sheet name="G-productivité" sheetId="16" r:id="rId6"/>
    <sheet name="G-solde" sheetId="17" r:id="rId7"/>
    <sheet name="G-part-emploi" sheetId="18" r:id="rId8"/>
    <sheet name="G-Invest" sheetId="21" r:id="rId9"/>
    <sheet name="Emplois" sheetId="7" r:id="rId10"/>
    <sheet name="Emplois-salariés" sheetId="1" r:id="rId11"/>
    <sheet name="Heures" sheetId="3" r:id="rId12"/>
    <sheet name="Heures-salariees" sheetId="9" r:id="rId13"/>
    <sheet name="VA" sheetId="6" r:id="rId14"/>
    <sheet name="Productivité" sheetId="12" r:id="rId15"/>
    <sheet name="Solde" sheetId="14" r:id="rId16"/>
    <sheet name="Investissement" sheetId="20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4" l="1"/>
  <c r="D6" i="14"/>
  <c r="E6" i="14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X6" i="14"/>
  <c r="Y6" i="14"/>
  <c r="Z6" i="14"/>
  <c r="AA6" i="14"/>
  <c r="AB6" i="14"/>
  <c r="AC6" i="14"/>
  <c r="AD6" i="14"/>
  <c r="AE6" i="14"/>
  <c r="AF6" i="14"/>
  <c r="AG6" i="14"/>
  <c r="AH6" i="14"/>
  <c r="AI6" i="14"/>
  <c r="AJ6" i="14"/>
  <c r="AK6" i="14"/>
  <c r="AL6" i="14"/>
  <c r="AM6" i="14"/>
  <c r="AN6" i="14"/>
  <c r="AO6" i="14"/>
  <c r="AP6" i="14"/>
  <c r="AQ6" i="14"/>
  <c r="AR6" i="14"/>
  <c r="AS6" i="14"/>
  <c r="AT6" i="14"/>
  <c r="AU6" i="14"/>
  <c r="AV6" i="14"/>
  <c r="AW6" i="14"/>
  <c r="AX6" i="14"/>
  <c r="AY6" i="14"/>
  <c r="AZ6" i="14"/>
  <c r="BA6" i="14"/>
  <c r="BB6" i="14"/>
  <c r="BC6" i="14"/>
  <c r="BD6" i="14"/>
  <c r="BE6" i="14"/>
  <c r="BF6" i="14"/>
  <c r="BG6" i="14"/>
  <c r="BH6" i="14"/>
  <c r="BI6" i="14"/>
  <c r="BJ6" i="14"/>
  <c r="BK6" i="14"/>
  <c r="BL6" i="14"/>
  <c r="BM6" i="14"/>
  <c r="BN6" i="14"/>
  <c r="BO6" i="14"/>
  <c r="BP6" i="14"/>
  <c r="BQ6" i="14"/>
  <c r="BR6" i="14"/>
  <c r="BS6" i="14"/>
  <c r="BT6" i="14"/>
  <c r="BU6" i="14"/>
  <c r="BV6" i="14"/>
  <c r="BW6" i="14"/>
  <c r="BX6" i="14"/>
  <c r="B6" i="14"/>
  <c r="C18" i="12"/>
  <c r="C29" i="12" s="1"/>
  <c r="D18" i="12"/>
  <c r="E18" i="12"/>
  <c r="F18" i="12"/>
  <c r="G18" i="12"/>
  <c r="H18" i="12"/>
  <c r="I18" i="12"/>
  <c r="I29" i="12" s="1"/>
  <c r="J18" i="12"/>
  <c r="K18" i="12"/>
  <c r="K29" i="12" s="1"/>
  <c r="L18" i="12"/>
  <c r="C13" i="12"/>
  <c r="D13" i="12"/>
  <c r="E13" i="12"/>
  <c r="F13" i="12"/>
  <c r="G13" i="12"/>
  <c r="H13" i="12"/>
  <c r="I13" i="12"/>
  <c r="J13" i="12"/>
  <c r="K13" i="12"/>
  <c r="L13" i="12"/>
  <c r="C14" i="12"/>
  <c r="D14" i="12"/>
  <c r="E14" i="12"/>
  <c r="E28" i="12" s="1"/>
  <c r="F14" i="12"/>
  <c r="F28" i="12" s="1"/>
  <c r="G14" i="12"/>
  <c r="G28" i="12" s="1"/>
  <c r="H14" i="12"/>
  <c r="I14" i="12"/>
  <c r="J14" i="12"/>
  <c r="J28" i="12" s="1"/>
  <c r="K14" i="12"/>
  <c r="L14" i="12"/>
  <c r="N5" i="12"/>
  <c r="O5" i="12"/>
  <c r="P5" i="12"/>
  <c r="Q5" i="12"/>
  <c r="R5" i="12"/>
  <c r="S5" i="12"/>
  <c r="T5" i="12"/>
  <c r="U5" i="12"/>
  <c r="V5" i="12"/>
  <c r="W5" i="12"/>
  <c r="X5" i="12"/>
  <c r="Y5" i="12"/>
  <c r="Z5" i="12"/>
  <c r="AA5" i="12"/>
  <c r="AB5" i="12"/>
  <c r="AC5" i="12"/>
  <c r="AD5" i="12"/>
  <c r="AE5" i="12"/>
  <c r="AF5" i="12"/>
  <c r="AG5" i="12"/>
  <c r="AH5" i="12"/>
  <c r="AI5" i="12"/>
  <c r="AJ5" i="12"/>
  <c r="AK5" i="12"/>
  <c r="AL5" i="12"/>
  <c r="AM5" i="12"/>
  <c r="AN5" i="12"/>
  <c r="AO5" i="12"/>
  <c r="AP5" i="12"/>
  <c r="AQ5" i="12"/>
  <c r="AR5" i="12"/>
  <c r="AS5" i="12"/>
  <c r="AT5" i="12"/>
  <c r="AU5" i="12"/>
  <c r="AV5" i="12"/>
  <c r="AW5" i="12"/>
  <c r="AX5" i="12"/>
  <c r="AY5" i="12"/>
  <c r="AZ5" i="12"/>
  <c r="BA5" i="12"/>
  <c r="BB5" i="12"/>
  <c r="BC5" i="12"/>
  <c r="BD5" i="12"/>
  <c r="BE5" i="12"/>
  <c r="BF5" i="12"/>
  <c r="BG5" i="12"/>
  <c r="BH5" i="12"/>
  <c r="BI5" i="12"/>
  <c r="BJ5" i="12"/>
  <c r="BK5" i="12"/>
  <c r="BL5" i="12"/>
  <c r="BM5" i="12"/>
  <c r="BN5" i="12"/>
  <c r="BO5" i="12"/>
  <c r="BP5" i="12"/>
  <c r="BQ5" i="12"/>
  <c r="BR5" i="12"/>
  <c r="BS5" i="12"/>
  <c r="BT5" i="12"/>
  <c r="BU5" i="12"/>
  <c r="BV5" i="12"/>
  <c r="BW5" i="12"/>
  <c r="BX5" i="12"/>
  <c r="BY5" i="12"/>
  <c r="N6" i="12"/>
  <c r="O6" i="12"/>
  <c r="P6" i="12"/>
  <c r="Q6" i="12"/>
  <c r="R6" i="12"/>
  <c r="S6" i="12"/>
  <c r="T6" i="12"/>
  <c r="T23" i="12" s="1"/>
  <c r="U6" i="12"/>
  <c r="V6" i="12"/>
  <c r="V23" i="12" s="1"/>
  <c r="W6" i="12"/>
  <c r="X6" i="12"/>
  <c r="Y6" i="12"/>
  <c r="Z6" i="12"/>
  <c r="Z23" i="12" s="1"/>
  <c r="AA6" i="12"/>
  <c r="AB6" i="12"/>
  <c r="AB23" i="12" s="1"/>
  <c r="AC6" i="12"/>
  <c r="AD6" i="12"/>
  <c r="AE6" i="12"/>
  <c r="AE23" i="12" s="1"/>
  <c r="AF6" i="12"/>
  <c r="AG6" i="12"/>
  <c r="AH6" i="12"/>
  <c r="AI6" i="12"/>
  <c r="AI23" i="12" s="1"/>
  <c r="AJ6" i="12"/>
  <c r="AJ23" i="12" s="1"/>
  <c r="AK6" i="12"/>
  <c r="AL6" i="12"/>
  <c r="AM6" i="12"/>
  <c r="AN6" i="12"/>
  <c r="AO6" i="12"/>
  <c r="AP6" i="12"/>
  <c r="AQ6" i="12"/>
  <c r="AR6" i="12"/>
  <c r="AR23" i="12" s="1"/>
  <c r="AS6" i="12"/>
  <c r="AT6" i="12"/>
  <c r="AU6" i="12"/>
  <c r="AV6" i="12"/>
  <c r="AW6" i="12"/>
  <c r="AX6" i="12"/>
  <c r="AY6" i="12"/>
  <c r="AZ6" i="12"/>
  <c r="AZ23" i="12" s="1"/>
  <c r="BA6" i="12"/>
  <c r="BB6" i="12"/>
  <c r="BB23" i="12" s="1"/>
  <c r="BC6" i="12"/>
  <c r="BD6" i="12"/>
  <c r="BE6" i="12"/>
  <c r="BF6" i="12"/>
  <c r="BF23" i="12" s="1"/>
  <c r="BG6" i="12"/>
  <c r="BH6" i="12"/>
  <c r="BH23" i="12" s="1"/>
  <c r="BI6" i="12"/>
  <c r="BJ6" i="12"/>
  <c r="BK6" i="12"/>
  <c r="BK23" i="12" s="1"/>
  <c r="BL6" i="12"/>
  <c r="BM6" i="12"/>
  <c r="BN6" i="12"/>
  <c r="BO6" i="12"/>
  <c r="BO23" i="12" s="1"/>
  <c r="BP6" i="12"/>
  <c r="BP23" i="12" s="1"/>
  <c r="BQ6" i="12"/>
  <c r="BR6" i="12"/>
  <c r="BS6" i="12"/>
  <c r="BT6" i="12"/>
  <c r="BU6" i="12"/>
  <c r="BV6" i="12"/>
  <c r="BW6" i="12"/>
  <c r="BX6" i="12"/>
  <c r="BX23" i="12" s="1"/>
  <c r="N7" i="12"/>
  <c r="O7" i="12"/>
  <c r="P7" i="12"/>
  <c r="Q7" i="12"/>
  <c r="R7" i="12"/>
  <c r="S7" i="12"/>
  <c r="T7" i="12"/>
  <c r="T24" i="12" s="1"/>
  <c r="U7" i="12"/>
  <c r="U24" i="12" s="1"/>
  <c r="V7" i="12"/>
  <c r="W7" i="12"/>
  <c r="X7" i="12"/>
  <c r="X24" i="12" s="1"/>
  <c r="Y7" i="12"/>
  <c r="Z7" i="12"/>
  <c r="AA7" i="12"/>
  <c r="AB7" i="12"/>
  <c r="AB24" i="12" s="1"/>
  <c r="AC7" i="12"/>
  <c r="AC24" i="12" s="1"/>
  <c r="AD7" i="12"/>
  <c r="AE7" i="12"/>
  <c r="AF7" i="12"/>
  <c r="AG7" i="12"/>
  <c r="AH7" i="12"/>
  <c r="AI7" i="12"/>
  <c r="AJ7" i="12"/>
  <c r="AJ24" i="12" s="1"/>
  <c r="AK7" i="12"/>
  <c r="AK24" i="12" s="1"/>
  <c r="AL7" i="12"/>
  <c r="AM7" i="12"/>
  <c r="AN7" i="12"/>
  <c r="AN24" i="12" s="1"/>
  <c r="AO7" i="12"/>
  <c r="AP7" i="12"/>
  <c r="AQ7" i="12"/>
  <c r="AR7" i="12"/>
  <c r="AR24" i="12" s="1"/>
  <c r="AS7" i="12"/>
  <c r="AS24" i="12" s="1"/>
  <c r="AT7" i="12"/>
  <c r="AU7" i="12"/>
  <c r="AV7" i="12"/>
  <c r="AW7" i="12"/>
  <c r="AX7" i="12"/>
  <c r="AY7" i="12"/>
  <c r="AZ7" i="12"/>
  <c r="AZ24" i="12" s="1"/>
  <c r="BA7" i="12"/>
  <c r="BA24" i="12" s="1"/>
  <c r="BB7" i="12"/>
  <c r="BC7" i="12"/>
  <c r="BD7" i="12"/>
  <c r="BD24" i="12" s="1"/>
  <c r="BE7" i="12"/>
  <c r="BF7" i="12"/>
  <c r="BG7" i="12"/>
  <c r="BH7" i="12"/>
  <c r="BH24" i="12" s="1"/>
  <c r="BI7" i="12"/>
  <c r="BI24" i="12" s="1"/>
  <c r="BJ7" i="12"/>
  <c r="BK7" i="12"/>
  <c r="BL7" i="12"/>
  <c r="BM7" i="12"/>
  <c r="BN7" i="12"/>
  <c r="BO7" i="12"/>
  <c r="BP7" i="12"/>
  <c r="BP24" i="12" s="1"/>
  <c r="BQ7" i="12"/>
  <c r="BQ24" i="12" s="1"/>
  <c r="BR7" i="12"/>
  <c r="BS7" i="12"/>
  <c r="BT7" i="12"/>
  <c r="BT24" i="12" s="1"/>
  <c r="BU7" i="12"/>
  <c r="BV7" i="12"/>
  <c r="BW7" i="12"/>
  <c r="BX7" i="12"/>
  <c r="BX24" i="12" s="1"/>
  <c r="N8" i="12"/>
  <c r="O8" i="12"/>
  <c r="P8" i="12"/>
  <c r="Q8" i="12"/>
  <c r="R8" i="12"/>
  <c r="S8" i="12"/>
  <c r="T8" i="12"/>
  <c r="T25" i="12" s="1"/>
  <c r="U8" i="12"/>
  <c r="V8" i="12"/>
  <c r="W8" i="12"/>
  <c r="X8" i="12"/>
  <c r="Y8" i="12"/>
  <c r="Z8" i="12"/>
  <c r="AA8" i="12"/>
  <c r="AB8" i="12"/>
  <c r="AB25" i="12" s="1"/>
  <c r="AC8" i="12"/>
  <c r="AD8" i="12"/>
  <c r="AE8" i="12"/>
  <c r="AF8" i="12"/>
  <c r="AG8" i="12"/>
  <c r="AH8" i="12"/>
  <c r="AI8" i="12"/>
  <c r="AJ8" i="12"/>
  <c r="AJ25" i="12" s="1"/>
  <c r="AK8" i="12"/>
  <c r="AL8" i="12"/>
  <c r="AM8" i="12"/>
  <c r="AN8" i="12"/>
  <c r="AO8" i="12"/>
  <c r="AP8" i="12"/>
  <c r="AQ8" i="12"/>
  <c r="AR8" i="12"/>
  <c r="AR25" i="12" s="1"/>
  <c r="AS8" i="12"/>
  <c r="AT8" i="12"/>
  <c r="AU8" i="12"/>
  <c r="AV8" i="12"/>
  <c r="AW8" i="12"/>
  <c r="AX8" i="12"/>
  <c r="AY8" i="12"/>
  <c r="AZ8" i="12"/>
  <c r="AZ25" i="12" s="1"/>
  <c r="BA8" i="12"/>
  <c r="BB8" i="12"/>
  <c r="BC8" i="12"/>
  <c r="BD8" i="12"/>
  <c r="BE8" i="12"/>
  <c r="BF8" i="12"/>
  <c r="BG8" i="12"/>
  <c r="BH8" i="12"/>
  <c r="BH25" i="12" s="1"/>
  <c r="BI8" i="12"/>
  <c r="BJ8" i="12"/>
  <c r="BK8" i="12"/>
  <c r="BL8" i="12"/>
  <c r="BM8" i="12"/>
  <c r="BN8" i="12"/>
  <c r="BO8" i="12"/>
  <c r="BP8" i="12"/>
  <c r="BP25" i="12" s="1"/>
  <c r="BQ8" i="12"/>
  <c r="BR8" i="12"/>
  <c r="BS8" i="12"/>
  <c r="BT8" i="12"/>
  <c r="BU8" i="12"/>
  <c r="BV8" i="12"/>
  <c r="BW8" i="12"/>
  <c r="BX8" i="12"/>
  <c r="BX25" i="12" s="1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J9" i="12"/>
  <c r="AK9" i="12"/>
  <c r="AL9" i="12"/>
  <c r="AM9" i="12"/>
  <c r="AN9" i="12"/>
  <c r="AO9" i="12"/>
  <c r="AP9" i="12"/>
  <c r="AQ9" i="12"/>
  <c r="AR9" i="12"/>
  <c r="AS9" i="12"/>
  <c r="AT9" i="12"/>
  <c r="AU9" i="12"/>
  <c r="AV9" i="12"/>
  <c r="AW9" i="12"/>
  <c r="AX9" i="12"/>
  <c r="AY9" i="12"/>
  <c r="AZ9" i="12"/>
  <c r="BA9" i="12"/>
  <c r="BB9" i="12"/>
  <c r="BC9" i="12"/>
  <c r="BD9" i="12"/>
  <c r="BE9" i="12"/>
  <c r="BE25" i="12" s="1"/>
  <c r="BF9" i="12"/>
  <c r="BG9" i="12"/>
  <c r="BH9" i="12"/>
  <c r="BI9" i="12"/>
  <c r="BJ9" i="12"/>
  <c r="BJ25" i="12" s="1"/>
  <c r="BK9" i="12"/>
  <c r="BL9" i="12"/>
  <c r="BM9" i="12"/>
  <c r="BN9" i="12"/>
  <c r="BO9" i="12"/>
  <c r="BP9" i="12"/>
  <c r="BQ9" i="12"/>
  <c r="BR9" i="12"/>
  <c r="BS9" i="12"/>
  <c r="BT9" i="12"/>
  <c r="BU9" i="12"/>
  <c r="BU25" i="12" s="1"/>
  <c r="BV9" i="12"/>
  <c r="BW9" i="12"/>
  <c r="BX9" i="12"/>
  <c r="N10" i="12"/>
  <c r="N26" i="12" s="1"/>
  <c r="O10" i="12"/>
  <c r="P10" i="12"/>
  <c r="Q10" i="12"/>
  <c r="R10" i="12"/>
  <c r="R26" i="12" s="1"/>
  <c r="S10" i="12"/>
  <c r="T10" i="12"/>
  <c r="T26" i="12" s="1"/>
  <c r="U10" i="12"/>
  <c r="U26" i="12" s="1"/>
  <c r="V10" i="12"/>
  <c r="V26" i="12" s="1"/>
  <c r="W10" i="12"/>
  <c r="X10" i="12"/>
  <c r="Y10" i="12"/>
  <c r="Z10" i="12"/>
  <c r="Z26" i="12" s="1"/>
  <c r="AA10" i="12"/>
  <c r="AB10" i="12"/>
  <c r="AB26" i="12" s="1"/>
  <c r="AC10" i="12"/>
  <c r="AC26" i="12" s="1"/>
  <c r="AD10" i="12"/>
  <c r="AE10" i="12"/>
  <c r="AF10" i="12"/>
  <c r="AG10" i="12"/>
  <c r="AH10" i="12"/>
  <c r="AI10" i="12"/>
  <c r="AJ10" i="12"/>
  <c r="AJ26" i="12" s="1"/>
  <c r="AK10" i="12"/>
  <c r="AK26" i="12" s="1"/>
  <c r="AL10" i="12"/>
  <c r="AL26" i="12" s="1"/>
  <c r="AM10" i="12"/>
  <c r="AM26" i="12" s="1"/>
  <c r="AN10" i="12"/>
  <c r="AO10" i="12"/>
  <c r="AP10" i="12"/>
  <c r="AP26" i="12" s="1"/>
  <c r="AQ10" i="12"/>
  <c r="AR10" i="12"/>
  <c r="AR26" i="12" s="1"/>
  <c r="AS10" i="12"/>
  <c r="AS26" i="12" s="1"/>
  <c r="AT10" i="12"/>
  <c r="AT26" i="12" s="1"/>
  <c r="AU10" i="12"/>
  <c r="AV10" i="12"/>
  <c r="AW10" i="12"/>
  <c r="AX10" i="12"/>
  <c r="AX26" i="12" s="1"/>
  <c r="AY10" i="12"/>
  <c r="AZ10" i="12"/>
  <c r="AZ26" i="12" s="1"/>
  <c r="BA10" i="12"/>
  <c r="BA26" i="12" s="1"/>
  <c r="BB10" i="12"/>
  <c r="BB26" i="12" s="1"/>
  <c r="BC10" i="12"/>
  <c r="BD10" i="12"/>
  <c r="BE10" i="12"/>
  <c r="BF10" i="12"/>
  <c r="BF26" i="12" s="1"/>
  <c r="BG10" i="12"/>
  <c r="BH10" i="12"/>
  <c r="BH26" i="12" s="1"/>
  <c r="BI10" i="12"/>
  <c r="BI26" i="12" s="1"/>
  <c r="BJ10" i="12"/>
  <c r="BK10" i="12"/>
  <c r="BL10" i="12"/>
  <c r="BM10" i="12"/>
  <c r="BN10" i="12"/>
  <c r="BO10" i="12"/>
  <c r="BP10" i="12"/>
  <c r="BP26" i="12" s="1"/>
  <c r="BQ10" i="12"/>
  <c r="BQ26" i="12" s="1"/>
  <c r="BR10" i="12"/>
  <c r="BR26" i="12" s="1"/>
  <c r="BS10" i="12"/>
  <c r="BS26" i="12" s="1"/>
  <c r="BT10" i="12"/>
  <c r="BU10" i="12"/>
  <c r="BV10" i="12"/>
  <c r="BV26" i="12" s="1"/>
  <c r="BW10" i="12"/>
  <c r="BX10" i="12"/>
  <c r="BX26" i="12" s="1"/>
  <c r="N11" i="12"/>
  <c r="O11" i="12"/>
  <c r="O27" i="12" s="1"/>
  <c r="P11" i="12"/>
  <c r="Q11" i="12"/>
  <c r="R11" i="12"/>
  <c r="S11" i="12"/>
  <c r="S27" i="12" s="1"/>
  <c r="T11" i="12"/>
  <c r="T27" i="12" s="1"/>
  <c r="U11" i="12"/>
  <c r="U27" i="12" s="1"/>
  <c r="V11" i="12"/>
  <c r="W11" i="12"/>
  <c r="X11" i="12"/>
  <c r="Y11" i="12"/>
  <c r="Z11" i="12"/>
  <c r="AA11" i="12"/>
  <c r="AB11" i="12"/>
  <c r="AB27" i="12" s="1"/>
  <c r="AC11" i="12"/>
  <c r="AC27" i="12" s="1"/>
  <c r="AD11" i="12"/>
  <c r="AE11" i="12"/>
  <c r="AE27" i="12" s="1"/>
  <c r="AF11" i="12"/>
  <c r="AF27" i="12" s="1"/>
  <c r="AG11" i="12"/>
  <c r="AH11" i="12"/>
  <c r="AI11" i="12"/>
  <c r="AI27" i="12" s="1"/>
  <c r="AJ11" i="12"/>
  <c r="AJ27" i="12" s="1"/>
  <c r="AK11" i="12"/>
  <c r="AK27" i="12" s="1"/>
  <c r="AL11" i="12"/>
  <c r="AM11" i="12"/>
  <c r="AM27" i="12" s="1"/>
  <c r="AN11" i="12"/>
  <c r="AO11" i="12"/>
  <c r="AP11" i="12"/>
  <c r="AQ11" i="12"/>
  <c r="AQ27" i="12" s="1"/>
  <c r="AR11" i="12"/>
  <c r="AR27" i="12" s="1"/>
  <c r="AS11" i="12"/>
  <c r="AS27" i="12" s="1"/>
  <c r="AT11" i="12"/>
  <c r="AU11" i="12"/>
  <c r="AU27" i="12" s="1"/>
  <c r="AV11" i="12"/>
  <c r="AW11" i="12"/>
  <c r="AX11" i="12"/>
  <c r="AY11" i="12"/>
  <c r="AY27" i="12" s="1"/>
  <c r="AZ11" i="12"/>
  <c r="AZ27" i="12" s="1"/>
  <c r="BA11" i="12"/>
  <c r="BA27" i="12" s="1"/>
  <c r="BB11" i="12"/>
  <c r="BC11" i="12"/>
  <c r="BD11" i="12"/>
  <c r="BD27" i="12" s="1"/>
  <c r="BE11" i="12"/>
  <c r="BF11" i="12"/>
  <c r="BG11" i="12"/>
  <c r="BH11" i="12"/>
  <c r="BH27" i="12" s="1"/>
  <c r="BI11" i="12"/>
  <c r="BI27" i="12" s="1"/>
  <c r="BJ11" i="12"/>
  <c r="BK11" i="12"/>
  <c r="BK27" i="12" s="1"/>
  <c r="BL11" i="12"/>
  <c r="BL27" i="12" s="1"/>
  <c r="BM11" i="12"/>
  <c r="BN11" i="12"/>
  <c r="BO11" i="12"/>
  <c r="BO27" i="12" s="1"/>
  <c r="BP11" i="12"/>
  <c r="BP27" i="12" s="1"/>
  <c r="BQ11" i="12"/>
  <c r="BQ27" i="12" s="1"/>
  <c r="BR11" i="12"/>
  <c r="BS11" i="12"/>
  <c r="BS27" i="12" s="1"/>
  <c r="BT11" i="12"/>
  <c r="BU11" i="12"/>
  <c r="BV11" i="12"/>
  <c r="BW11" i="12"/>
  <c r="BW27" i="12" s="1"/>
  <c r="BX11" i="12"/>
  <c r="BX27" i="12" s="1"/>
  <c r="N12" i="12"/>
  <c r="O12" i="12"/>
  <c r="P12" i="12"/>
  <c r="P30" i="12" s="1"/>
  <c r="Q12" i="12"/>
  <c r="R12" i="12"/>
  <c r="S12" i="12"/>
  <c r="T12" i="12"/>
  <c r="T30" i="12" s="1"/>
  <c r="U12" i="12"/>
  <c r="V12" i="12"/>
  <c r="W12" i="12"/>
  <c r="X12" i="12"/>
  <c r="X30" i="12" s="1"/>
  <c r="Y12" i="12"/>
  <c r="Z12" i="12"/>
  <c r="AA12" i="12"/>
  <c r="AB12" i="12"/>
  <c r="AB30" i="12" s="1"/>
  <c r="AC12" i="12"/>
  <c r="AD12" i="12"/>
  <c r="AE12" i="12"/>
  <c r="AF12" i="12"/>
  <c r="AF30" i="12" s="1"/>
  <c r="AG12" i="12"/>
  <c r="AH12" i="12"/>
  <c r="AI12" i="12"/>
  <c r="AJ12" i="12"/>
  <c r="AJ30" i="12" s="1"/>
  <c r="AK12" i="12"/>
  <c r="AL12" i="12"/>
  <c r="AM12" i="12"/>
  <c r="AN12" i="12"/>
  <c r="AN30" i="12" s="1"/>
  <c r="AO12" i="12"/>
  <c r="AO30" i="12" s="1"/>
  <c r="AP12" i="12"/>
  <c r="AQ12" i="12"/>
  <c r="AR12" i="12"/>
  <c r="AR30" i="12" s="1"/>
  <c r="AS12" i="12"/>
  <c r="AT12" i="12"/>
  <c r="AU12" i="12"/>
  <c r="AV12" i="12"/>
  <c r="AV30" i="12" s="1"/>
  <c r="AW12" i="12"/>
  <c r="AW30" i="12" s="1"/>
  <c r="AX12" i="12"/>
  <c r="AY12" i="12"/>
  <c r="AZ12" i="12"/>
  <c r="AZ30" i="12" s="1"/>
  <c r="BA12" i="12"/>
  <c r="BB12" i="12"/>
  <c r="BC12" i="12"/>
  <c r="BD12" i="12"/>
  <c r="BD30" i="12" s="1"/>
  <c r="BE12" i="12"/>
  <c r="BF12" i="12"/>
  <c r="BG12" i="12"/>
  <c r="BH12" i="12"/>
  <c r="BI12" i="12"/>
  <c r="BJ12" i="12"/>
  <c r="BK12" i="12"/>
  <c r="BL12" i="12"/>
  <c r="BL30" i="12" s="1"/>
  <c r="BM12" i="12"/>
  <c r="BN12" i="12"/>
  <c r="BO12" i="12"/>
  <c r="BP12" i="12"/>
  <c r="BP30" i="12" s="1"/>
  <c r="BQ12" i="12"/>
  <c r="BR12" i="12"/>
  <c r="BS12" i="12"/>
  <c r="BT12" i="12"/>
  <c r="BT30" i="12" s="1"/>
  <c r="BU12" i="12"/>
  <c r="BV12" i="12"/>
  <c r="BW12" i="12"/>
  <c r="BX12" i="12"/>
  <c r="BX30" i="12" s="1"/>
  <c r="N13" i="12"/>
  <c r="N30" i="12" s="1"/>
  <c r="O13" i="12"/>
  <c r="P13" i="12"/>
  <c r="Q13" i="12"/>
  <c r="R13" i="12"/>
  <c r="S13" i="12"/>
  <c r="T13" i="12"/>
  <c r="U13" i="12"/>
  <c r="V13" i="12"/>
  <c r="V30" i="12" s="1"/>
  <c r="W13" i="12"/>
  <c r="X13" i="12"/>
  <c r="Y13" i="12"/>
  <c r="Z13" i="12"/>
  <c r="AA13" i="12"/>
  <c r="AB13" i="12"/>
  <c r="AC13" i="12"/>
  <c r="AD13" i="12"/>
  <c r="AD30" i="12" s="1"/>
  <c r="AE13" i="12"/>
  <c r="AF13" i="12"/>
  <c r="AG13" i="12"/>
  <c r="AH13" i="12"/>
  <c r="AH30" i="12" s="1"/>
  <c r="AI13" i="12"/>
  <c r="AJ13" i="12"/>
  <c r="AK13" i="12"/>
  <c r="AL13" i="12"/>
  <c r="AM13" i="12"/>
  <c r="AN13" i="12"/>
  <c r="AO13" i="12"/>
  <c r="AP13" i="12"/>
  <c r="AP30" i="12" s="1"/>
  <c r="AQ13" i="12"/>
  <c r="AR13" i="12"/>
  <c r="AS13" i="12"/>
  <c r="AT13" i="12"/>
  <c r="AU13" i="12"/>
  <c r="AV13" i="12"/>
  <c r="AW13" i="12"/>
  <c r="AX13" i="12"/>
  <c r="AX30" i="12" s="1"/>
  <c r="AY13" i="12"/>
  <c r="AZ13" i="12"/>
  <c r="BA13" i="12"/>
  <c r="BB13" i="12"/>
  <c r="BC13" i="12"/>
  <c r="BD13" i="12"/>
  <c r="BE13" i="12"/>
  <c r="BF13" i="12"/>
  <c r="BF30" i="12" s="1"/>
  <c r="BG13" i="12"/>
  <c r="BH13" i="12"/>
  <c r="BI13" i="12"/>
  <c r="BJ13" i="12"/>
  <c r="BJ30" i="12" s="1"/>
  <c r="BK13" i="12"/>
  <c r="BL13" i="12"/>
  <c r="BM13" i="12"/>
  <c r="BM30" i="12" s="1"/>
  <c r="BN13" i="12"/>
  <c r="BN30" i="12" s="1"/>
  <c r="BO13" i="12"/>
  <c r="BP13" i="12"/>
  <c r="BQ13" i="12"/>
  <c r="BR13" i="12"/>
  <c r="BR30" i="12" s="1"/>
  <c r="BS13" i="12"/>
  <c r="BT13" i="12"/>
  <c r="BU13" i="12"/>
  <c r="BV13" i="12"/>
  <c r="BW13" i="12"/>
  <c r="BX13" i="12"/>
  <c r="BY13" i="12"/>
  <c r="N14" i="12"/>
  <c r="N28" i="12" s="1"/>
  <c r="O14" i="12"/>
  <c r="P14" i="12"/>
  <c r="Q14" i="12"/>
  <c r="Q28" i="12" s="1"/>
  <c r="R14" i="12"/>
  <c r="R28" i="12" s="1"/>
  <c r="S14" i="12"/>
  <c r="T14" i="12"/>
  <c r="T28" i="12" s="1"/>
  <c r="U14" i="12"/>
  <c r="U28" i="12" s="1"/>
  <c r="V14" i="12"/>
  <c r="W14" i="12"/>
  <c r="X14" i="12"/>
  <c r="Y14" i="12"/>
  <c r="Y28" i="12" s="1"/>
  <c r="Z14" i="12"/>
  <c r="AA14" i="12"/>
  <c r="AB14" i="12"/>
  <c r="AB28" i="12" s="1"/>
  <c r="AC14" i="12"/>
  <c r="AC28" i="12" s="1"/>
  <c r="AD14" i="12"/>
  <c r="AD28" i="12" s="1"/>
  <c r="AE14" i="12"/>
  <c r="AF14" i="12"/>
  <c r="AG14" i="12"/>
  <c r="AH14" i="12"/>
  <c r="AH28" i="12" s="1"/>
  <c r="AI14" i="12"/>
  <c r="AJ14" i="12"/>
  <c r="AJ28" i="12" s="1"/>
  <c r="AK14" i="12"/>
  <c r="AK28" i="12" s="1"/>
  <c r="AL14" i="12"/>
  <c r="AL28" i="12" s="1"/>
  <c r="AM14" i="12"/>
  <c r="AN14" i="12"/>
  <c r="AO14" i="12"/>
  <c r="AP14" i="12"/>
  <c r="AP28" i="12" s="1"/>
  <c r="AQ14" i="12"/>
  <c r="AR14" i="12"/>
  <c r="AR28" i="12" s="1"/>
  <c r="AS14" i="12"/>
  <c r="AS28" i="12" s="1"/>
  <c r="AT14" i="12"/>
  <c r="AT28" i="12" s="1"/>
  <c r="AU14" i="12"/>
  <c r="AV14" i="12"/>
  <c r="AW14" i="12"/>
  <c r="AW28" i="12" s="1"/>
  <c r="AX14" i="12"/>
  <c r="AX28" i="12" s="1"/>
  <c r="AY14" i="12"/>
  <c r="AZ14" i="12"/>
  <c r="AZ28" i="12" s="1"/>
  <c r="BA14" i="12"/>
  <c r="BA28" i="12" s="1"/>
  <c r="BB14" i="12"/>
  <c r="BB28" i="12" s="1"/>
  <c r="BC14" i="12"/>
  <c r="BD14" i="12"/>
  <c r="BE14" i="12"/>
  <c r="BF14" i="12"/>
  <c r="BF28" i="12" s="1"/>
  <c r="BG14" i="12"/>
  <c r="BH14" i="12"/>
  <c r="BH28" i="12" s="1"/>
  <c r="BI14" i="12"/>
  <c r="BI28" i="12" s="1"/>
  <c r="BJ14" i="12"/>
  <c r="BJ28" i="12" s="1"/>
  <c r="BK14" i="12"/>
  <c r="BL14" i="12"/>
  <c r="BM14" i="12"/>
  <c r="BM28" i="12" s="1"/>
  <c r="BN14" i="12"/>
  <c r="BN28" i="12" s="1"/>
  <c r="BO14" i="12"/>
  <c r="BP14" i="12"/>
  <c r="BP28" i="12" s="1"/>
  <c r="BQ14" i="12"/>
  <c r="BQ28" i="12" s="1"/>
  <c r="BR14" i="12"/>
  <c r="BR28" i="12" s="1"/>
  <c r="BS14" i="12"/>
  <c r="BT14" i="12"/>
  <c r="BU14" i="12"/>
  <c r="BU28" i="12" s="1"/>
  <c r="BV14" i="12"/>
  <c r="BV28" i="12" s="1"/>
  <c r="BW14" i="12"/>
  <c r="BX14" i="12"/>
  <c r="BX28" i="12" s="1"/>
  <c r="BY14" i="12"/>
  <c r="BY28" i="12" s="1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AD15" i="12"/>
  <c r="AE15" i="12"/>
  <c r="AF15" i="12"/>
  <c r="AG15" i="12"/>
  <c r="AH15" i="12"/>
  <c r="AI15" i="12"/>
  <c r="AJ15" i="12"/>
  <c r="AK15" i="12"/>
  <c r="AL15" i="12"/>
  <c r="AM15" i="12"/>
  <c r="AN15" i="12"/>
  <c r="AO15" i="12"/>
  <c r="AP15" i="12"/>
  <c r="AQ15" i="12"/>
  <c r="AR15" i="12"/>
  <c r="AS15" i="12"/>
  <c r="AT15" i="12"/>
  <c r="AU15" i="12"/>
  <c r="AV15" i="12"/>
  <c r="AW15" i="12"/>
  <c r="AX15" i="12"/>
  <c r="AY15" i="12"/>
  <c r="AZ15" i="12"/>
  <c r="BA15" i="12"/>
  <c r="BB15" i="12"/>
  <c r="BC15" i="12"/>
  <c r="BD15" i="12"/>
  <c r="BE15" i="12"/>
  <c r="BF15" i="12"/>
  <c r="BG15" i="12"/>
  <c r="BH15" i="12"/>
  <c r="BI15" i="12"/>
  <c r="BJ15" i="12"/>
  <c r="BK15" i="12"/>
  <c r="BL15" i="12"/>
  <c r="BM15" i="12"/>
  <c r="BN15" i="12"/>
  <c r="BO15" i="12"/>
  <c r="BP15" i="12"/>
  <c r="BQ15" i="12"/>
  <c r="BR15" i="12"/>
  <c r="BS15" i="12"/>
  <c r="BT15" i="12"/>
  <c r="BU15" i="12"/>
  <c r="BV15" i="12"/>
  <c r="BW15" i="12"/>
  <c r="BX15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AL16" i="12"/>
  <c r="AM16" i="12"/>
  <c r="AN16" i="12"/>
  <c r="AO16" i="12"/>
  <c r="AP16" i="12"/>
  <c r="AQ16" i="12"/>
  <c r="AR16" i="12"/>
  <c r="AS16" i="12"/>
  <c r="AT16" i="12"/>
  <c r="AU16" i="12"/>
  <c r="AV16" i="12"/>
  <c r="AW16" i="12"/>
  <c r="AX16" i="12"/>
  <c r="AY16" i="12"/>
  <c r="AZ16" i="12"/>
  <c r="BA16" i="12"/>
  <c r="BB16" i="12"/>
  <c r="BC16" i="12"/>
  <c r="BD16" i="12"/>
  <c r="BE16" i="12"/>
  <c r="BF16" i="12"/>
  <c r="BG16" i="12"/>
  <c r="BH16" i="12"/>
  <c r="BI16" i="12"/>
  <c r="BJ16" i="12"/>
  <c r="BK16" i="12"/>
  <c r="BL16" i="12"/>
  <c r="BM16" i="12"/>
  <c r="BN16" i="12"/>
  <c r="BO16" i="12"/>
  <c r="BP16" i="12"/>
  <c r="BQ16" i="12"/>
  <c r="BR16" i="12"/>
  <c r="BS16" i="12"/>
  <c r="BT16" i="12"/>
  <c r="BU16" i="12"/>
  <c r="BV16" i="12"/>
  <c r="BW16" i="12"/>
  <c r="BX16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AF17" i="12"/>
  <c r="AG17" i="12"/>
  <c r="AH17" i="12"/>
  <c r="AI17" i="12"/>
  <c r="AJ17" i="12"/>
  <c r="AK17" i="12"/>
  <c r="AL17" i="12"/>
  <c r="AM17" i="12"/>
  <c r="AN17" i="12"/>
  <c r="AO17" i="12"/>
  <c r="AP17" i="12"/>
  <c r="AQ17" i="12"/>
  <c r="AR17" i="12"/>
  <c r="AS17" i="12"/>
  <c r="AT17" i="12"/>
  <c r="AU17" i="12"/>
  <c r="AV17" i="12"/>
  <c r="AW17" i="12"/>
  <c r="AX17" i="12"/>
  <c r="AY17" i="12"/>
  <c r="AZ17" i="12"/>
  <c r="BA17" i="12"/>
  <c r="BB17" i="12"/>
  <c r="BC17" i="12"/>
  <c r="BD17" i="12"/>
  <c r="BE17" i="12"/>
  <c r="BF17" i="12"/>
  <c r="BG17" i="12"/>
  <c r="BH17" i="12"/>
  <c r="BI17" i="12"/>
  <c r="BJ17" i="12"/>
  <c r="BK17" i="12"/>
  <c r="BL17" i="12"/>
  <c r="BM17" i="12"/>
  <c r="BN17" i="12"/>
  <c r="BO17" i="12"/>
  <c r="BP17" i="12"/>
  <c r="BQ17" i="12"/>
  <c r="BR17" i="12"/>
  <c r="BS17" i="12"/>
  <c r="BT17" i="12"/>
  <c r="BU17" i="12"/>
  <c r="BV17" i="12"/>
  <c r="BW17" i="12"/>
  <c r="BX17" i="12"/>
  <c r="N18" i="12"/>
  <c r="O18" i="12"/>
  <c r="P18" i="12"/>
  <c r="P29" i="12" s="1"/>
  <c r="Q18" i="12"/>
  <c r="Q29" i="12" s="1"/>
  <c r="R18" i="12"/>
  <c r="S18" i="12"/>
  <c r="T18" i="12"/>
  <c r="T29" i="12" s="1"/>
  <c r="U18" i="12"/>
  <c r="U29" i="12" s="1"/>
  <c r="V18" i="12"/>
  <c r="W18" i="12"/>
  <c r="X18" i="12"/>
  <c r="X29" i="12" s="1"/>
  <c r="Y18" i="12"/>
  <c r="Y29" i="12" s="1"/>
  <c r="Z18" i="12"/>
  <c r="AA18" i="12"/>
  <c r="AB18" i="12"/>
  <c r="AB29" i="12" s="1"/>
  <c r="AC18" i="12"/>
  <c r="AC29" i="12" s="1"/>
  <c r="AD18" i="12"/>
  <c r="AE18" i="12"/>
  <c r="AF18" i="12"/>
  <c r="AF29" i="12" s="1"/>
  <c r="AG18" i="12"/>
  <c r="AH18" i="12"/>
  <c r="AI18" i="12"/>
  <c r="AJ18" i="12"/>
  <c r="AJ29" i="12" s="1"/>
  <c r="AK18" i="12"/>
  <c r="AK29" i="12" s="1"/>
  <c r="AL18" i="12"/>
  <c r="AM18" i="12"/>
  <c r="AN18" i="12"/>
  <c r="AN29" i="12" s="1"/>
  <c r="AO18" i="12"/>
  <c r="AO29" i="12" s="1"/>
  <c r="AP18" i="12"/>
  <c r="AQ18" i="12"/>
  <c r="AR18" i="12"/>
  <c r="AS18" i="12"/>
  <c r="AS29" i="12" s="1"/>
  <c r="AT18" i="12"/>
  <c r="AU18" i="12"/>
  <c r="AV18" i="12"/>
  <c r="AV29" i="12" s="1"/>
  <c r="AW18" i="12"/>
  <c r="AX18" i="12"/>
  <c r="AX29" i="12" s="1"/>
  <c r="AY18" i="12"/>
  <c r="AZ18" i="12"/>
  <c r="AZ29" i="12" s="1"/>
  <c r="BA18" i="12"/>
  <c r="BA29" i="12" s="1"/>
  <c r="BB18" i="12"/>
  <c r="BC18" i="12"/>
  <c r="BD18" i="12"/>
  <c r="BE18" i="12"/>
  <c r="BE29" i="12" s="1"/>
  <c r="BF18" i="12"/>
  <c r="BG18" i="12"/>
  <c r="BH18" i="12"/>
  <c r="BH29" i="12" s="1"/>
  <c r="BI18" i="12"/>
  <c r="BI29" i="12" s="1"/>
  <c r="BJ18" i="12"/>
  <c r="BK18" i="12"/>
  <c r="BL18" i="12"/>
  <c r="BL29" i="12" s="1"/>
  <c r="BM18" i="12"/>
  <c r="BM29" i="12" s="1"/>
  <c r="BN18" i="12"/>
  <c r="BO18" i="12"/>
  <c r="BP18" i="12"/>
  <c r="BP29" i="12" s="1"/>
  <c r="BQ18" i="12"/>
  <c r="BQ29" i="12" s="1"/>
  <c r="BR18" i="12"/>
  <c r="BR29" i="12" s="1"/>
  <c r="BS18" i="12"/>
  <c r="BT18" i="12"/>
  <c r="BT29" i="12" s="1"/>
  <c r="BU18" i="12"/>
  <c r="BU29" i="12" s="1"/>
  <c r="BV18" i="12"/>
  <c r="BW18" i="12"/>
  <c r="BX18" i="12"/>
  <c r="BY18" i="12"/>
  <c r="BY29" i="12" s="1"/>
  <c r="M6" i="12"/>
  <c r="M23" i="12" s="1"/>
  <c r="M7" i="12"/>
  <c r="M24" i="12" s="1"/>
  <c r="M8" i="12"/>
  <c r="M25" i="12" s="1"/>
  <c r="M9" i="12"/>
  <c r="M10" i="12"/>
  <c r="M11" i="12"/>
  <c r="M12" i="12"/>
  <c r="M30" i="12" s="1"/>
  <c r="M13" i="12"/>
  <c r="M14" i="12"/>
  <c r="M15" i="12"/>
  <c r="M16" i="12"/>
  <c r="M17" i="12"/>
  <c r="M18" i="12"/>
  <c r="D4" i="12"/>
  <c r="E4" i="12"/>
  <c r="E22" i="12" s="1"/>
  <c r="F4" i="12"/>
  <c r="G4" i="12"/>
  <c r="H4" i="12"/>
  <c r="I4" i="12"/>
  <c r="I22" i="12" s="1"/>
  <c r="J4" i="12"/>
  <c r="J22" i="12" s="1"/>
  <c r="K4" i="12"/>
  <c r="L4" i="12"/>
  <c r="M4" i="12"/>
  <c r="M22" i="12" s="1"/>
  <c r="N4" i="12"/>
  <c r="O4" i="12"/>
  <c r="P4" i="12"/>
  <c r="Q4" i="12"/>
  <c r="Q22" i="12" s="1"/>
  <c r="R4" i="12"/>
  <c r="R22" i="12" s="1"/>
  <c r="S4" i="12"/>
  <c r="T4" i="12"/>
  <c r="U4" i="12"/>
  <c r="U22" i="12" s="1"/>
  <c r="V4" i="12"/>
  <c r="V22" i="12" s="1"/>
  <c r="W4" i="12"/>
  <c r="X4" i="12"/>
  <c r="Y4" i="12"/>
  <c r="Y22" i="12" s="1"/>
  <c r="Z4" i="12"/>
  <c r="Z22" i="12" s="1"/>
  <c r="AA4" i="12"/>
  <c r="AB4" i="12"/>
  <c r="AC4" i="12"/>
  <c r="AC22" i="12" s="1"/>
  <c r="AD4" i="12"/>
  <c r="AE4" i="12"/>
  <c r="AF4" i="12"/>
  <c r="AG4" i="12"/>
  <c r="AG22" i="12" s="1"/>
  <c r="AH4" i="12"/>
  <c r="AH22" i="12" s="1"/>
  <c r="AI4" i="12"/>
  <c r="AJ4" i="12"/>
  <c r="AK4" i="12"/>
  <c r="AL4" i="12"/>
  <c r="AM4" i="12"/>
  <c r="AN4" i="12"/>
  <c r="AO4" i="12"/>
  <c r="AO22" i="12" s="1"/>
  <c r="AP4" i="12"/>
  <c r="AP22" i="12" s="1"/>
  <c r="AQ4" i="12"/>
  <c r="AR4" i="12"/>
  <c r="AS4" i="12"/>
  <c r="AS22" i="12" s="1"/>
  <c r="AT4" i="12"/>
  <c r="AT22" i="12" s="1"/>
  <c r="AU4" i="12"/>
  <c r="AV4" i="12"/>
  <c r="AW4" i="12"/>
  <c r="AW22" i="12" s="1"/>
  <c r="AX4" i="12"/>
  <c r="AX22" i="12" s="1"/>
  <c r="AY4" i="12"/>
  <c r="AZ4" i="12"/>
  <c r="BA4" i="12"/>
  <c r="BA22" i="12" s="1"/>
  <c r="BB4" i="12"/>
  <c r="BC4" i="12"/>
  <c r="BD4" i="12"/>
  <c r="BE4" i="12"/>
  <c r="BE22" i="12" s="1"/>
  <c r="BF4" i="12"/>
  <c r="BF22" i="12" s="1"/>
  <c r="BG4" i="12"/>
  <c r="BH4" i="12"/>
  <c r="BI4" i="12"/>
  <c r="BI22" i="12" s="1"/>
  <c r="BJ4" i="12"/>
  <c r="BK4" i="12"/>
  <c r="BL4" i="12"/>
  <c r="BM4" i="12"/>
  <c r="BM22" i="12" s="1"/>
  <c r="BN4" i="12"/>
  <c r="BN22" i="12" s="1"/>
  <c r="BO4" i="12"/>
  <c r="BO22" i="12" s="1"/>
  <c r="BP4" i="12"/>
  <c r="BQ4" i="12"/>
  <c r="BQ22" i="12" s="1"/>
  <c r="BR4" i="12"/>
  <c r="BR22" i="12" s="1"/>
  <c r="BS4" i="12"/>
  <c r="BS22" i="12" s="1"/>
  <c r="BT4" i="12"/>
  <c r="BU4" i="12"/>
  <c r="BU22" i="12" s="1"/>
  <c r="BV4" i="12"/>
  <c r="BV22" i="12" s="1"/>
  <c r="BW4" i="12"/>
  <c r="BX4" i="12"/>
  <c r="BY4" i="12"/>
  <c r="BY22" i="12" s="1"/>
  <c r="D5" i="12"/>
  <c r="E5" i="12"/>
  <c r="F5" i="12"/>
  <c r="G5" i="12"/>
  <c r="H5" i="12"/>
  <c r="I5" i="12"/>
  <c r="J5" i="12"/>
  <c r="K5" i="12"/>
  <c r="L5" i="12"/>
  <c r="M5" i="12"/>
  <c r="C28" i="12"/>
  <c r="C5" i="12"/>
  <c r="C4" i="12"/>
  <c r="C22" i="12" s="1"/>
  <c r="BW30" i="12"/>
  <c r="BV30" i="12"/>
  <c r="BS30" i="12"/>
  <c r="BO30" i="12"/>
  <c r="BK30" i="12"/>
  <c r="BH30" i="12"/>
  <c r="BG30" i="12"/>
  <c r="BC30" i="12"/>
  <c r="BB30" i="12"/>
  <c r="AY30" i="12"/>
  <c r="AU30" i="12"/>
  <c r="AT30" i="12"/>
  <c r="AQ30" i="12"/>
  <c r="AM30" i="12"/>
  <c r="AL30" i="12"/>
  <c r="AI30" i="12"/>
  <c r="AG30" i="12"/>
  <c r="AE30" i="12"/>
  <c r="AA30" i="12"/>
  <c r="Z30" i="12"/>
  <c r="W30" i="12"/>
  <c r="S30" i="12"/>
  <c r="R30" i="12"/>
  <c r="O30" i="12"/>
  <c r="BX29" i="12"/>
  <c r="BW29" i="12"/>
  <c r="BV29" i="12"/>
  <c r="BS29" i="12"/>
  <c r="BO29" i="12"/>
  <c r="BN29" i="12"/>
  <c r="BK29" i="12"/>
  <c r="BJ29" i="12"/>
  <c r="BG29" i="12"/>
  <c r="BF29" i="12"/>
  <c r="BD29" i="12"/>
  <c r="BC29" i="12"/>
  <c r="BB29" i="12"/>
  <c r="AY29" i="12"/>
  <c r="AW29" i="12"/>
  <c r="AU29" i="12"/>
  <c r="AT29" i="12"/>
  <c r="AR29" i="12"/>
  <c r="AQ29" i="12"/>
  <c r="AP29" i="12"/>
  <c r="AM29" i="12"/>
  <c r="AL29" i="12"/>
  <c r="AI29" i="12"/>
  <c r="AH29" i="12"/>
  <c r="AG29" i="12"/>
  <c r="AE29" i="12"/>
  <c r="AD29" i="12"/>
  <c r="AA29" i="12"/>
  <c r="Z29" i="12"/>
  <c r="W29" i="12"/>
  <c r="V29" i="12"/>
  <c r="S29" i="12"/>
  <c r="R29" i="12"/>
  <c r="O29" i="12"/>
  <c r="N29" i="12"/>
  <c r="M29" i="12"/>
  <c r="L29" i="12"/>
  <c r="J29" i="12"/>
  <c r="H29" i="12"/>
  <c r="G29" i="12"/>
  <c r="F29" i="12"/>
  <c r="E29" i="12"/>
  <c r="D29" i="12"/>
  <c r="BW28" i="12"/>
  <c r="BT28" i="12"/>
  <c r="BS28" i="12"/>
  <c r="BO28" i="12"/>
  <c r="BL28" i="12"/>
  <c r="BK28" i="12"/>
  <c r="BG28" i="12"/>
  <c r="BE28" i="12"/>
  <c r="BD28" i="12"/>
  <c r="BC28" i="12"/>
  <c r="AY28" i="12"/>
  <c r="AV28" i="12"/>
  <c r="AU28" i="12"/>
  <c r="AQ28" i="12"/>
  <c r="AO28" i="12"/>
  <c r="AN28" i="12"/>
  <c r="AM28" i="12"/>
  <c r="AI28" i="12"/>
  <c r="AG28" i="12"/>
  <c r="AF28" i="12"/>
  <c r="AE28" i="12"/>
  <c r="AA28" i="12"/>
  <c r="Z28" i="12"/>
  <c r="X28" i="12"/>
  <c r="W28" i="12"/>
  <c r="V28" i="12"/>
  <c r="S28" i="12"/>
  <c r="P28" i="12"/>
  <c r="O28" i="12"/>
  <c r="M28" i="12"/>
  <c r="L28" i="12"/>
  <c r="K28" i="12"/>
  <c r="I28" i="12"/>
  <c r="H28" i="12"/>
  <c r="D28" i="12"/>
  <c r="BV27" i="12"/>
  <c r="BU27" i="12"/>
  <c r="BT27" i="12"/>
  <c r="BR27" i="12"/>
  <c r="BN27" i="12"/>
  <c r="BM27" i="12"/>
  <c r="BJ27" i="12"/>
  <c r="BG27" i="12"/>
  <c r="BF27" i="12"/>
  <c r="BE27" i="12"/>
  <c r="BC27" i="12"/>
  <c r="BB27" i="12"/>
  <c r="AX27" i="12"/>
  <c r="AW27" i="12"/>
  <c r="AV27" i="12"/>
  <c r="AT27" i="12"/>
  <c r="AP27" i="12"/>
  <c r="AO27" i="12"/>
  <c r="AN27" i="12"/>
  <c r="AL27" i="12"/>
  <c r="AH27" i="12"/>
  <c r="AG27" i="12"/>
  <c r="AD27" i="12"/>
  <c r="AA27" i="12"/>
  <c r="Z27" i="12"/>
  <c r="Y27" i="12"/>
  <c r="X27" i="12"/>
  <c r="W27" i="12"/>
  <c r="V27" i="12"/>
  <c r="R27" i="12"/>
  <c r="Q27" i="12"/>
  <c r="P27" i="12"/>
  <c r="N27" i="12"/>
  <c r="M27" i="12"/>
  <c r="BW26" i="12"/>
  <c r="BU26" i="12"/>
  <c r="BT26" i="12"/>
  <c r="BO26" i="12"/>
  <c r="BN26" i="12"/>
  <c r="BM26" i="12"/>
  <c r="BL26" i="12"/>
  <c r="BK26" i="12"/>
  <c r="BJ26" i="12"/>
  <c r="BG26" i="12"/>
  <c r="BE26" i="12"/>
  <c r="BD26" i="12"/>
  <c r="BC26" i="12"/>
  <c r="AY26" i="12"/>
  <c r="AW26" i="12"/>
  <c r="AV26" i="12"/>
  <c r="AU26" i="12"/>
  <c r="AQ26" i="12"/>
  <c r="AO26" i="12"/>
  <c r="AN26" i="12"/>
  <c r="AI26" i="12"/>
  <c r="AH26" i="12"/>
  <c r="AG26" i="12"/>
  <c r="AF26" i="12"/>
  <c r="AE26" i="12"/>
  <c r="AD26" i="12"/>
  <c r="AA26" i="12"/>
  <c r="Y26" i="12"/>
  <c r="X26" i="12"/>
  <c r="W26" i="12"/>
  <c r="S26" i="12"/>
  <c r="Q26" i="12"/>
  <c r="P26" i="12"/>
  <c r="O26" i="12"/>
  <c r="M26" i="12"/>
  <c r="BW25" i="12"/>
  <c r="BV25" i="12"/>
  <c r="BT25" i="12"/>
  <c r="BS25" i="12"/>
  <c r="BR25" i="12"/>
  <c r="BO25" i="12"/>
  <c r="BN25" i="12"/>
  <c r="BL25" i="12"/>
  <c r="BK25" i="12"/>
  <c r="BG25" i="12"/>
  <c r="BF25" i="12"/>
  <c r="BD25" i="12"/>
  <c r="BC25" i="12"/>
  <c r="BB25" i="12"/>
  <c r="AY25" i="12"/>
  <c r="AX25" i="12"/>
  <c r="AV25" i="12"/>
  <c r="AU25" i="12"/>
  <c r="AT25" i="12"/>
  <c r="AQ25" i="12"/>
  <c r="AP25" i="12"/>
  <c r="AO25" i="12"/>
  <c r="AN25" i="12"/>
  <c r="AM25" i="12"/>
  <c r="AL25" i="12"/>
  <c r="AI25" i="12"/>
  <c r="AH25" i="12"/>
  <c r="AF25" i="12"/>
  <c r="AE25" i="12"/>
  <c r="AD25" i="12"/>
  <c r="AA25" i="12"/>
  <c r="Z25" i="12"/>
  <c r="Y25" i="12"/>
  <c r="X25" i="12"/>
  <c r="W25" i="12"/>
  <c r="V25" i="12"/>
  <c r="S25" i="12"/>
  <c r="R25" i="12"/>
  <c r="P25" i="12"/>
  <c r="O25" i="12"/>
  <c r="N25" i="12"/>
  <c r="BW24" i="12"/>
  <c r="BV24" i="12"/>
  <c r="BU24" i="12"/>
  <c r="BS24" i="12"/>
  <c r="BR24" i="12"/>
  <c r="BO24" i="12"/>
  <c r="BN24" i="12"/>
  <c r="BM24" i="12"/>
  <c r="BL24" i="12"/>
  <c r="BK24" i="12"/>
  <c r="BJ24" i="12"/>
  <c r="BG24" i="12"/>
  <c r="BF24" i="12"/>
  <c r="BE24" i="12"/>
  <c r="BC24" i="12"/>
  <c r="BB24" i="12"/>
  <c r="AY24" i="12"/>
  <c r="AX24" i="12"/>
  <c r="AW24" i="12"/>
  <c r="AV24" i="12"/>
  <c r="AU24" i="12"/>
  <c r="AT24" i="12"/>
  <c r="AQ24" i="12"/>
  <c r="AP24" i="12"/>
  <c r="AO24" i="12"/>
  <c r="AM24" i="12"/>
  <c r="AL24" i="12"/>
  <c r="AI24" i="12"/>
  <c r="AH24" i="12"/>
  <c r="AG24" i="12"/>
  <c r="AF24" i="12"/>
  <c r="AE24" i="12"/>
  <c r="AD24" i="12"/>
  <c r="AA24" i="12"/>
  <c r="Z24" i="12"/>
  <c r="Y24" i="12"/>
  <c r="W24" i="12"/>
  <c r="V24" i="12"/>
  <c r="S24" i="12"/>
  <c r="R24" i="12"/>
  <c r="Q24" i="12"/>
  <c r="P24" i="12"/>
  <c r="O24" i="12"/>
  <c r="N24" i="12"/>
  <c r="BW23" i="12"/>
  <c r="BV23" i="12"/>
  <c r="BU23" i="12"/>
  <c r="BT23" i="12"/>
  <c r="BS23" i="12"/>
  <c r="BR23" i="12"/>
  <c r="BQ23" i="12"/>
  <c r="BN23" i="12"/>
  <c r="BM23" i="12"/>
  <c r="BL23" i="12"/>
  <c r="BJ23" i="12"/>
  <c r="BI23" i="12"/>
  <c r="BG23" i="12"/>
  <c r="BE23" i="12"/>
  <c r="BD23" i="12"/>
  <c r="BC23" i="12"/>
  <c r="BA23" i="12"/>
  <c r="AY23" i="12"/>
  <c r="AX23" i="12"/>
  <c r="AW23" i="12"/>
  <c r="AV23" i="12"/>
  <c r="AU23" i="12"/>
  <c r="AT23" i="12"/>
  <c r="AS23" i="12"/>
  <c r="AQ23" i="12"/>
  <c r="AP23" i="12"/>
  <c r="AO23" i="12"/>
  <c r="AN23" i="12"/>
  <c r="AM23" i="12"/>
  <c r="AL23" i="12"/>
  <c r="AK23" i="12"/>
  <c r="AH23" i="12"/>
  <c r="AG23" i="12"/>
  <c r="AF23" i="12"/>
  <c r="AD23" i="12"/>
  <c r="AC23" i="12"/>
  <c r="AA23" i="12"/>
  <c r="Y23" i="12"/>
  <c r="X23" i="12"/>
  <c r="W23" i="12"/>
  <c r="U23" i="12"/>
  <c r="S23" i="12"/>
  <c r="R23" i="12"/>
  <c r="Q23" i="12"/>
  <c r="P23" i="12"/>
  <c r="O23" i="12"/>
  <c r="N23" i="12"/>
  <c r="BX22" i="12"/>
  <c r="BW22" i="12"/>
  <c r="BT22" i="12"/>
  <c r="BP22" i="12"/>
  <c r="BL22" i="12"/>
  <c r="BK22" i="12"/>
  <c r="BJ22" i="12"/>
  <c r="BH22" i="12"/>
  <c r="BG22" i="12"/>
  <c r="BD22" i="12"/>
  <c r="BC22" i="12"/>
  <c r="BB22" i="12"/>
  <c r="AZ22" i="12"/>
  <c r="AY22" i="12"/>
  <c r="AV22" i="12"/>
  <c r="AU22" i="12"/>
  <c r="AR22" i="12"/>
  <c r="AQ22" i="12"/>
  <c r="AN22" i="12"/>
  <c r="AM22" i="12"/>
  <c r="AL22" i="12"/>
  <c r="AK22" i="12"/>
  <c r="AJ22" i="12"/>
  <c r="AI22" i="12"/>
  <c r="AF22" i="12"/>
  <c r="AE22" i="12"/>
  <c r="AD22" i="12"/>
  <c r="AB22" i="12"/>
  <c r="AA22" i="12"/>
  <c r="X22" i="12"/>
  <c r="W22" i="12"/>
  <c r="T22" i="12"/>
  <c r="S22" i="12"/>
  <c r="P22" i="12"/>
  <c r="O22" i="12"/>
  <c r="N22" i="12"/>
  <c r="L22" i="12"/>
  <c r="K22" i="12"/>
  <c r="H22" i="12"/>
  <c r="G22" i="12"/>
  <c r="F22" i="12"/>
  <c r="D22" i="12"/>
  <c r="BJ21" i="12"/>
  <c r="BY28" i="6"/>
  <c r="BY29" i="6"/>
  <c r="BY22" i="6"/>
  <c r="D21" i="6"/>
  <c r="H21" i="6"/>
  <c r="K21" i="6"/>
  <c r="O21" i="6"/>
  <c r="S21" i="6"/>
  <c r="T21" i="6"/>
  <c r="X21" i="6"/>
  <c r="AA21" i="6"/>
  <c r="AE21" i="6"/>
  <c r="AI21" i="6"/>
  <c r="AJ21" i="6"/>
  <c r="AN21" i="6"/>
  <c r="AQ21" i="6"/>
  <c r="AU21" i="6"/>
  <c r="AY21" i="6"/>
  <c r="AZ21" i="6"/>
  <c r="BC21" i="6"/>
  <c r="BD21" i="6"/>
  <c r="BG21" i="6"/>
  <c r="BH21" i="6"/>
  <c r="BK21" i="6"/>
  <c r="BL21" i="6"/>
  <c r="BO21" i="6"/>
  <c r="BP21" i="6"/>
  <c r="BS21" i="6"/>
  <c r="BT21" i="6"/>
  <c r="BW21" i="6"/>
  <c r="BX21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AV22" i="6"/>
  <c r="AW22" i="6"/>
  <c r="AX22" i="6"/>
  <c r="AY22" i="6"/>
  <c r="AZ22" i="6"/>
  <c r="BA22" i="6"/>
  <c r="BB22" i="6"/>
  <c r="BC22" i="6"/>
  <c r="BD22" i="6"/>
  <c r="BE22" i="6"/>
  <c r="BF22" i="6"/>
  <c r="BG22" i="6"/>
  <c r="BH22" i="6"/>
  <c r="BI22" i="6"/>
  <c r="BJ22" i="6"/>
  <c r="BK22" i="6"/>
  <c r="BL22" i="6"/>
  <c r="BM22" i="6"/>
  <c r="BN22" i="6"/>
  <c r="BO22" i="6"/>
  <c r="BP22" i="6"/>
  <c r="BQ22" i="6"/>
  <c r="BR22" i="6"/>
  <c r="BS22" i="6"/>
  <c r="BT22" i="6"/>
  <c r="BU22" i="6"/>
  <c r="BV22" i="6"/>
  <c r="BW22" i="6"/>
  <c r="BX22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AQ23" i="6"/>
  <c r="AR23" i="6"/>
  <c r="AS23" i="6"/>
  <c r="AT23" i="6"/>
  <c r="AU23" i="6"/>
  <c r="AV23" i="6"/>
  <c r="AW23" i="6"/>
  <c r="AX23" i="6"/>
  <c r="AY23" i="6"/>
  <c r="AZ23" i="6"/>
  <c r="BA23" i="6"/>
  <c r="BB23" i="6"/>
  <c r="BC23" i="6"/>
  <c r="BD23" i="6"/>
  <c r="BE23" i="6"/>
  <c r="BF23" i="6"/>
  <c r="BG23" i="6"/>
  <c r="BH23" i="6"/>
  <c r="BI23" i="6"/>
  <c r="BJ23" i="6"/>
  <c r="BK23" i="6"/>
  <c r="BL23" i="6"/>
  <c r="BM23" i="6"/>
  <c r="BN23" i="6"/>
  <c r="BO23" i="6"/>
  <c r="BP23" i="6"/>
  <c r="BQ23" i="6"/>
  <c r="BR23" i="6"/>
  <c r="BS23" i="6"/>
  <c r="BT23" i="6"/>
  <c r="BU23" i="6"/>
  <c r="BV23" i="6"/>
  <c r="BW23" i="6"/>
  <c r="BX23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BV24" i="6"/>
  <c r="BW24" i="6"/>
  <c r="BX24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AQ25" i="6"/>
  <c r="AR25" i="6"/>
  <c r="AS25" i="6"/>
  <c r="AT25" i="6"/>
  <c r="AU25" i="6"/>
  <c r="AV25" i="6"/>
  <c r="AW25" i="6"/>
  <c r="AX25" i="6"/>
  <c r="AY25" i="6"/>
  <c r="AZ25" i="6"/>
  <c r="BA25" i="6"/>
  <c r="BB25" i="6"/>
  <c r="BC25" i="6"/>
  <c r="BD25" i="6"/>
  <c r="BE25" i="6"/>
  <c r="BF25" i="6"/>
  <c r="BG25" i="6"/>
  <c r="BH25" i="6"/>
  <c r="BI25" i="6"/>
  <c r="BJ25" i="6"/>
  <c r="BK25" i="6"/>
  <c r="BL25" i="6"/>
  <c r="BM25" i="6"/>
  <c r="BN25" i="6"/>
  <c r="BO25" i="6"/>
  <c r="BP25" i="6"/>
  <c r="BQ25" i="6"/>
  <c r="BR25" i="6"/>
  <c r="BS25" i="6"/>
  <c r="BT25" i="6"/>
  <c r="BU25" i="6"/>
  <c r="BV25" i="6"/>
  <c r="BW25" i="6"/>
  <c r="BX25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AO26" i="6"/>
  <c r="AP26" i="6"/>
  <c r="AQ26" i="6"/>
  <c r="AR26" i="6"/>
  <c r="AS26" i="6"/>
  <c r="AT26" i="6"/>
  <c r="AU26" i="6"/>
  <c r="AV26" i="6"/>
  <c r="AW26" i="6"/>
  <c r="AX26" i="6"/>
  <c r="AY26" i="6"/>
  <c r="AZ26" i="6"/>
  <c r="BA26" i="6"/>
  <c r="BB26" i="6"/>
  <c r="BC26" i="6"/>
  <c r="BD26" i="6"/>
  <c r="BE26" i="6"/>
  <c r="BF26" i="6"/>
  <c r="BG26" i="6"/>
  <c r="BH26" i="6"/>
  <c r="BI26" i="6"/>
  <c r="BJ26" i="6"/>
  <c r="BK26" i="6"/>
  <c r="BL26" i="6"/>
  <c r="BM26" i="6"/>
  <c r="BN26" i="6"/>
  <c r="BO26" i="6"/>
  <c r="BP26" i="6"/>
  <c r="BQ26" i="6"/>
  <c r="BR26" i="6"/>
  <c r="BS26" i="6"/>
  <c r="BT26" i="6"/>
  <c r="BU26" i="6"/>
  <c r="BV26" i="6"/>
  <c r="BW26" i="6"/>
  <c r="BX26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B27" i="6"/>
  <c r="BC27" i="6"/>
  <c r="BD27" i="6"/>
  <c r="BE27" i="6"/>
  <c r="BF27" i="6"/>
  <c r="BG27" i="6"/>
  <c r="BH27" i="6"/>
  <c r="BI27" i="6"/>
  <c r="BJ27" i="6"/>
  <c r="BK27" i="6"/>
  <c r="BL27" i="6"/>
  <c r="BM27" i="6"/>
  <c r="BN27" i="6"/>
  <c r="BO27" i="6"/>
  <c r="BP27" i="6"/>
  <c r="BQ27" i="6"/>
  <c r="BR27" i="6"/>
  <c r="BS27" i="6"/>
  <c r="BT27" i="6"/>
  <c r="BU27" i="6"/>
  <c r="BV27" i="6"/>
  <c r="BW27" i="6"/>
  <c r="BX27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AQ28" i="6"/>
  <c r="AR28" i="6"/>
  <c r="AS28" i="6"/>
  <c r="AT28" i="6"/>
  <c r="AU28" i="6"/>
  <c r="AV28" i="6"/>
  <c r="AW28" i="6"/>
  <c r="AX28" i="6"/>
  <c r="AY28" i="6"/>
  <c r="AZ28" i="6"/>
  <c r="BA28" i="6"/>
  <c r="BB28" i="6"/>
  <c r="BC28" i="6"/>
  <c r="BD28" i="6"/>
  <c r="BE28" i="6"/>
  <c r="BF28" i="6"/>
  <c r="BG28" i="6"/>
  <c r="BH28" i="6"/>
  <c r="BI28" i="6"/>
  <c r="BJ28" i="6"/>
  <c r="BK28" i="6"/>
  <c r="BL28" i="6"/>
  <c r="BM28" i="6"/>
  <c r="BN28" i="6"/>
  <c r="BO28" i="6"/>
  <c r="BP28" i="6"/>
  <c r="BQ28" i="6"/>
  <c r="BR28" i="6"/>
  <c r="BS28" i="6"/>
  <c r="BT28" i="6"/>
  <c r="BU28" i="6"/>
  <c r="BV28" i="6"/>
  <c r="BW28" i="6"/>
  <c r="BX28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AP29" i="6"/>
  <c r="AQ29" i="6"/>
  <c r="AR29" i="6"/>
  <c r="AS29" i="6"/>
  <c r="AT29" i="6"/>
  <c r="AU29" i="6"/>
  <c r="AV29" i="6"/>
  <c r="AW29" i="6"/>
  <c r="AX29" i="6"/>
  <c r="AY29" i="6"/>
  <c r="AZ29" i="6"/>
  <c r="BA29" i="6"/>
  <c r="BB29" i="6"/>
  <c r="BC29" i="6"/>
  <c r="BD29" i="6"/>
  <c r="BE29" i="6"/>
  <c r="BF29" i="6"/>
  <c r="BG29" i="6"/>
  <c r="BH29" i="6"/>
  <c r="BI29" i="6"/>
  <c r="BJ29" i="6"/>
  <c r="BK29" i="6"/>
  <c r="BL29" i="6"/>
  <c r="BM29" i="6"/>
  <c r="BN29" i="6"/>
  <c r="BO29" i="6"/>
  <c r="BP29" i="6"/>
  <c r="BQ29" i="6"/>
  <c r="BR29" i="6"/>
  <c r="BS29" i="6"/>
  <c r="BT29" i="6"/>
  <c r="BU29" i="6"/>
  <c r="BV29" i="6"/>
  <c r="BW29" i="6"/>
  <c r="BX29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AV30" i="6"/>
  <c r="AW30" i="6"/>
  <c r="AX30" i="6"/>
  <c r="AY30" i="6"/>
  <c r="AZ30" i="6"/>
  <c r="BA30" i="6"/>
  <c r="BB30" i="6"/>
  <c r="BC30" i="6"/>
  <c r="BD30" i="6"/>
  <c r="BE30" i="6"/>
  <c r="BF30" i="6"/>
  <c r="BG30" i="6"/>
  <c r="BH30" i="6"/>
  <c r="BI30" i="6"/>
  <c r="BJ30" i="6"/>
  <c r="BK30" i="6"/>
  <c r="BL30" i="6"/>
  <c r="BM30" i="6"/>
  <c r="BN30" i="6"/>
  <c r="BO30" i="6"/>
  <c r="BP30" i="6"/>
  <c r="BQ30" i="6"/>
  <c r="BR30" i="6"/>
  <c r="BS30" i="6"/>
  <c r="BT30" i="6"/>
  <c r="BU30" i="6"/>
  <c r="BV30" i="6"/>
  <c r="BW30" i="6"/>
  <c r="BX30" i="6"/>
  <c r="C29" i="6"/>
  <c r="C28" i="6"/>
  <c r="C22" i="6"/>
  <c r="C21" i="6"/>
  <c r="BY19" i="6"/>
  <c r="BX19" i="6"/>
  <c r="BW19" i="6"/>
  <c r="BV19" i="6"/>
  <c r="BV19" i="12" s="1"/>
  <c r="BU19" i="6"/>
  <c r="BT19" i="6"/>
  <c r="BS19" i="6"/>
  <c r="BR19" i="6"/>
  <c r="BR19" i="12" s="1"/>
  <c r="BR21" i="12" s="1"/>
  <c r="BQ19" i="6"/>
  <c r="BP19" i="6"/>
  <c r="BO19" i="6"/>
  <c r="BN19" i="6"/>
  <c r="BN19" i="12" s="1"/>
  <c r="BM19" i="6"/>
  <c r="BL19" i="6"/>
  <c r="BK19" i="6"/>
  <c r="BJ19" i="6"/>
  <c r="BJ19" i="12" s="1"/>
  <c r="BI19" i="6"/>
  <c r="BH19" i="6"/>
  <c r="BG19" i="6"/>
  <c r="BF19" i="6"/>
  <c r="BF19" i="12" s="1"/>
  <c r="BE19" i="6"/>
  <c r="BD19" i="6"/>
  <c r="BC19" i="6"/>
  <c r="BB19" i="6"/>
  <c r="BB19" i="12" s="1"/>
  <c r="BB21" i="12" s="1"/>
  <c r="BA19" i="6"/>
  <c r="AZ19" i="6"/>
  <c r="AY19" i="6"/>
  <c r="AX19" i="6"/>
  <c r="AW19" i="6"/>
  <c r="AV19" i="6"/>
  <c r="AU19" i="6"/>
  <c r="AT19" i="6"/>
  <c r="AS19" i="6"/>
  <c r="AR19" i="6"/>
  <c r="AR21" i="6" s="1"/>
  <c r="AQ19" i="6"/>
  <c r="AP19" i="6"/>
  <c r="AO19" i="6"/>
  <c r="AN19" i="6"/>
  <c r="AM19" i="6"/>
  <c r="AL19" i="6"/>
  <c r="AK19" i="6"/>
  <c r="AJ19" i="6"/>
  <c r="AI19" i="6"/>
  <c r="AH19" i="6"/>
  <c r="AG19" i="6"/>
  <c r="AF19" i="6"/>
  <c r="AE19" i="6"/>
  <c r="AD19" i="6"/>
  <c r="AC19" i="6"/>
  <c r="AB19" i="6"/>
  <c r="AB21" i="6" s="1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L21" i="6" s="1"/>
  <c r="K19" i="6"/>
  <c r="J19" i="6"/>
  <c r="I19" i="6"/>
  <c r="H19" i="6"/>
  <c r="G19" i="6"/>
  <c r="F19" i="6"/>
  <c r="E19" i="6"/>
  <c r="D19" i="6"/>
  <c r="C19" i="6"/>
  <c r="BX30" i="9"/>
  <c r="BW30" i="9"/>
  <c r="BV30" i="9"/>
  <c r="BU30" i="9"/>
  <c r="BT30" i="9"/>
  <c r="BS30" i="9"/>
  <c r="BR30" i="9"/>
  <c r="BQ30" i="9"/>
  <c r="BP30" i="9"/>
  <c r="BO30" i="9"/>
  <c r="BN30" i="9"/>
  <c r="BM30" i="9"/>
  <c r="BL30" i="9"/>
  <c r="BK30" i="9"/>
  <c r="BJ30" i="9"/>
  <c r="BI30" i="9"/>
  <c r="BH30" i="9"/>
  <c r="BG30" i="9"/>
  <c r="BF30" i="9"/>
  <c r="BE30" i="9"/>
  <c r="BD30" i="9"/>
  <c r="BC30" i="9"/>
  <c r="BB30" i="9"/>
  <c r="BA30" i="9"/>
  <c r="AZ30" i="9"/>
  <c r="AY30" i="9"/>
  <c r="AX30" i="9"/>
  <c r="AW30" i="9"/>
  <c r="AV30" i="9"/>
  <c r="AU30" i="9"/>
  <c r="AT30" i="9"/>
  <c r="AS30" i="9"/>
  <c r="AR30" i="9"/>
  <c r="AQ30" i="9"/>
  <c r="AP30" i="9"/>
  <c r="AO30" i="9"/>
  <c r="AN30" i="9"/>
  <c r="AM30" i="9"/>
  <c r="AL30" i="9"/>
  <c r="AK30" i="9"/>
  <c r="AJ30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Y29" i="9"/>
  <c r="BX29" i="9"/>
  <c r="BW29" i="9"/>
  <c r="BV29" i="9"/>
  <c r="BU29" i="9"/>
  <c r="BT29" i="9"/>
  <c r="BS29" i="9"/>
  <c r="BR29" i="9"/>
  <c r="BQ29" i="9"/>
  <c r="BP29" i="9"/>
  <c r="BO29" i="9"/>
  <c r="BN29" i="9"/>
  <c r="BM29" i="9"/>
  <c r="BL29" i="9"/>
  <c r="BK29" i="9"/>
  <c r="BJ29" i="9"/>
  <c r="BI29" i="9"/>
  <c r="BH29" i="9"/>
  <c r="BG29" i="9"/>
  <c r="BF29" i="9"/>
  <c r="BE29" i="9"/>
  <c r="BD29" i="9"/>
  <c r="BC29" i="9"/>
  <c r="BB29" i="9"/>
  <c r="BA29" i="9"/>
  <c r="AZ29" i="9"/>
  <c r="AY29" i="9"/>
  <c r="AX29" i="9"/>
  <c r="AW29" i="9"/>
  <c r="AV29" i="9"/>
  <c r="AU29" i="9"/>
  <c r="AT29" i="9"/>
  <c r="AS29" i="9"/>
  <c r="AR29" i="9"/>
  <c r="AQ29" i="9"/>
  <c r="AP29" i="9"/>
  <c r="AO29" i="9"/>
  <c r="AN29" i="9"/>
  <c r="AM29" i="9"/>
  <c r="AL29" i="9"/>
  <c r="AK29" i="9"/>
  <c r="AJ29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Y28" i="9"/>
  <c r="BX28" i="9"/>
  <c r="BW28" i="9"/>
  <c r="BV28" i="9"/>
  <c r="BU28" i="9"/>
  <c r="BT28" i="9"/>
  <c r="BS28" i="9"/>
  <c r="BR28" i="9"/>
  <c r="BQ28" i="9"/>
  <c r="BP28" i="9"/>
  <c r="BO28" i="9"/>
  <c r="BN28" i="9"/>
  <c r="BM28" i="9"/>
  <c r="BL28" i="9"/>
  <c r="BK28" i="9"/>
  <c r="BJ28" i="9"/>
  <c r="BI28" i="9"/>
  <c r="BH28" i="9"/>
  <c r="BG28" i="9"/>
  <c r="BF28" i="9"/>
  <c r="BE28" i="9"/>
  <c r="BD28" i="9"/>
  <c r="BC28" i="9"/>
  <c r="BB28" i="9"/>
  <c r="BA28" i="9"/>
  <c r="AZ28" i="9"/>
  <c r="AY28" i="9"/>
  <c r="AX28" i="9"/>
  <c r="AW28" i="9"/>
  <c r="AV28" i="9"/>
  <c r="AU28" i="9"/>
  <c r="AT28" i="9"/>
  <c r="AS28" i="9"/>
  <c r="AR28" i="9"/>
  <c r="AQ28" i="9"/>
  <c r="AP28" i="9"/>
  <c r="AO28" i="9"/>
  <c r="AN28" i="9"/>
  <c r="AM28" i="9"/>
  <c r="AL28" i="9"/>
  <c r="AK28" i="9"/>
  <c r="AJ28" i="9"/>
  <c r="AI28" i="9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X27" i="9"/>
  <c r="BW27" i="9"/>
  <c r="BV27" i="9"/>
  <c r="BU27" i="9"/>
  <c r="BT27" i="9"/>
  <c r="BS27" i="9"/>
  <c r="BR27" i="9"/>
  <c r="BQ27" i="9"/>
  <c r="BP27" i="9"/>
  <c r="BO27" i="9"/>
  <c r="BN27" i="9"/>
  <c r="BM27" i="9"/>
  <c r="BL27" i="9"/>
  <c r="BK27" i="9"/>
  <c r="BJ27" i="9"/>
  <c r="BI27" i="9"/>
  <c r="BH27" i="9"/>
  <c r="BG27" i="9"/>
  <c r="BF27" i="9"/>
  <c r="BE27" i="9"/>
  <c r="BD27" i="9"/>
  <c r="BC27" i="9"/>
  <c r="BB27" i="9"/>
  <c r="BA27" i="9"/>
  <c r="AZ27" i="9"/>
  <c r="AY27" i="9"/>
  <c r="AX27" i="9"/>
  <c r="AW27" i="9"/>
  <c r="AV27" i="9"/>
  <c r="AU27" i="9"/>
  <c r="AT27" i="9"/>
  <c r="AS27" i="9"/>
  <c r="AR27" i="9"/>
  <c r="AQ27" i="9"/>
  <c r="AP27" i="9"/>
  <c r="AO27" i="9"/>
  <c r="AN27" i="9"/>
  <c r="AM27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X26" i="9"/>
  <c r="BW26" i="9"/>
  <c r="BV26" i="9"/>
  <c r="BU26" i="9"/>
  <c r="BT26" i="9"/>
  <c r="BS26" i="9"/>
  <c r="BR26" i="9"/>
  <c r="BQ26" i="9"/>
  <c r="BP26" i="9"/>
  <c r="BO26" i="9"/>
  <c r="BN26" i="9"/>
  <c r="BM26" i="9"/>
  <c r="BL26" i="9"/>
  <c r="BK26" i="9"/>
  <c r="BJ26" i="9"/>
  <c r="BI26" i="9"/>
  <c r="BH26" i="9"/>
  <c r="BG26" i="9"/>
  <c r="BF26" i="9"/>
  <c r="BE26" i="9"/>
  <c r="BD26" i="9"/>
  <c r="BC26" i="9"/>
  <c r="BB26" i="9"/>
  <c r="BA26" i="9"/>
  <c r="AZ26" i="9"/>
  <c r="AY26" i="9"/>
  <c r="AX26" i="9"/>
  <c r="AW26" i="9"/>
  <c r="AV26" i="9"/>
  <c r="AU26" i="9"/>
  <c r="AT26" i="9"/>
  <c r="AS26" i="9"/>
  <c r="AR26" i="9"/>
  <c r="AQ26" i="9"/>
  <c r="AP26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X25" i="9"/>
  <c r="BW25" i="9"/>
  <c r="BV25" i="9"/>
  <c r="BU25" i="9"/>
  <c r="BT25" i="9"/>
  <c r="BS25" i="9"/>
  <c r="BR25" i="9"/>
  <c r="BQ25" i="9"/>
  <c r="BP25" i="9"/>
  <c r="BO25" i="9"/>
  <c r="BN25" i="9"/>
  <c r="BM25" i="9"/>
  <c r="BL25" i="9"/>
  <c r="BK25" i="9"/>
  <c r="BJ25" i="9"/>
  <c r="BI25" i="9"/>
  <c r="BH25" i="9"/>
  <c r="BG25" i="9"/>
  <c r="BF25" i="9"/>
  <c r="BE25" i="9"/>
  <c r="BD25" i="9"/>
  <c r="BC25" i="9"/>
  <c r="BB25" i="9"/>
  <c r="BA25" i="9"/>
  <c r="AZ25" i="9"/>
  <c r="AY25" i="9"/>
  <c r="AX25" i="9"/>
  <c r="AW25" i="9"/>
  <c r="AV25" i="9"/>
  <c r="AU25" i="9"/>
  <c r="AT25" i="9"/>
  <c r="AS25" i="9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X24" i="9"/>
  <c r="BW24" i="9"/>
  <c r="BV24" i="9"/>
  <c r="BU24" i="9"/>
  <c r="BT24" i="9"/>
  <c r="BS24" i="9"/>
  <c r="BR24" i="9"/>
  <c r="BQ24" i="9"/>
  <c r="BP24" i="9"/>
  <c r="BO24" i="9"/>
  <c r="BN24" i="9"/>
  <c r="BM24" i="9"/>
  <c r="BL24" i="9"/>
  <c r="BK24" i="9"/>
  <c r="BJ24" i="9"/>
  <c r="BI24" i="9"/>
  <c r="BH24" i="9"/>
  <c r="BG24" i="9"/>
  <c r="BF24" i="9"/>
  <c r="BE24" i="9"/>
  <c r="BD24" i="9"/>
  <c r="BC24" i="9"/>
  <c r="BB24" i="9"/>
  <c r="BA24" i="9"/>
  <c r="AZ24" i="9"/>
  <c r="AY24" i="9"/>
  <c r="AX24" i="9"/>
  <c r="AW24" i="9"/>
  <c r="AV24" i="9"/>
  <c r="AU24" i="9"/>
  <c r="AT24" i="9"/>
  <c r="AS24" i="9"/>
  <c r="AR24" i="9"/>
  <c r="AQ24" i="9"/>
  <c r="AP24" i="9"/>
  <c r="AO24" i="9"/>
  <c r="AN24" i="9"/>
  <c r="AM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X23" i="9"/>
  <c r="BW23" i="9"/>
  <c r="BV23" i="9"/>
  <c r="BU23" i="9"/>
  <c r="BT23" i="9"/>
  <c r="BS23" i="9"/>
  <c r="BR23" i="9"/>
  <c r="BQ23" i="9"/>
  <c r="BP23" i="9"/>
  <c r="BO23" i="9"/>
  <c r="BN23" i="9"/>
  <c r="BM23" i="9"/>
  <c r="BL23" i="9"/>
  <c r="BK23" i="9"/>
  <c r="BJ23" i="9"/>
  <c r="BI23" i="9"/>
  <c r="BH23" i="9"/>
  <c r="BG23" i="9"/>
  <c r="BF23" i="9"/>
  <c r="BE23" i="9"/>
  <c r="BD23" i="9"/>
  <c r="BC23" i="9"/>
  <c r="BB23" i="9"/>
  <c r="BA23" i="9"/>
  <c r="AZ23" i="9"/>
  <c r="AY23" i="9"/>
  <c r="AX23" i="9"/>
  <c r="AW23" i="9"/>
  <c r="AV23" i="9"/>
  <c r="AU23" i="9"/>
  <c r="AT23" i="9"/>
  <c r="AS23" i="9"/>
  <c r="AR23" i="9"/>
  <c r="AQ23" i="9"/>
  <c r="AP23" i="9"/>
  <c r="AO23" i="9"/>
  <c r="AN23" i="9"/>
  <c r="AM23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Y22" i="9"/>
  <c r="BX22" i="9"/>
  <c r="BW22" i="9"/>
  <c r="BV22" i="9"/>
  <c r="BU22" i="9"/>
  <c r="BT22" i="9"/>
  <c r="BS22" i="9"/>
  <c r="BR22" i="9"/>
  <c r="BQ22" i="9"/>
  <c r="BP22" i="9"/>
  <c r="BO22" i="9"/>
  <c r="BN22" i="9"/>
  <c r="BM22" i="9"/>
  <c r="BL22" i="9"/>
  <c r="BK22" i="9"/>
  <c r="BJ22" i="9"/>
  <c r="BI22" i="9"/>
  <c r="BH22" i="9"/>
  <c r="BG22" i="9"/>
  <c r="BF22" i="9"/>
  <c r="BE22" i="9"/>
  <c r="BD22" i="9"/>
  <c r="BC22" i="9"/>
  <c r="BB22" i="9"/>
  <c r="BA22" i="9"/>
  <c r="AZ22" i="9"/>
  <c r="AY22" i="9"/>
  <c r="AX22" i="9"/>
  <c r="AW22" i="9"/>
  <c r="AV22" i="9"/>
  <c r="AU22" i="9"/>
  <c r="AT22" i="9"/>
  <c r="AS22" i="9"/>
  <c r="AR22" i="9"/>
  <c r="AQ22" i="9"/>
  <c r="AP22" i="9"/>
  <c r="AO22" i="9"/>
  <c r="AN22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Y19" i="9"/>
  <c r="BY21" i="9" s="1"/>
  <c r="BX19" i="9"/>
  <c r="BX21" i="9" s="1"/>
  <c r="BW19" i="9"/>
  <c r="BW21" i="9" s="1"/>
  <c r="BV19" i="9"/>
  <c r="BV21" i="9" s="1"/>
  <c r="BU19" i="9"/>
  <c r="BU21" i="9" s="1"/>
  <c r="BT19" i="9"/>
  <c r="BT21" i="9" s="1"/>
  <c r="BS19" i="9"/>
  <c r="BS21" i="9" s="1"/>
  <c r="BR19" i="9"/>
  <c r="BR21" i="9" s="1"/>
  <c r="BQ19" i="9"/>
  <c r="BQ21" i="9" s="1"/>
  <c r="BP19" i="9"/>
  <c r="BP21" i="9" s="1"/>
  <c r="BO19" i="9"/>
  <c r="BO21" i="9" s="1"/>
  <c r="BN19" i="9"/>
  <c r="BN21" i="9" s="1"/>
  <c r="BM19" i="9"/>
  <c r="BM21" i="9" s="1"/>
  <c r="BL19" i="9"/>
  <c r="BL21" i="9" s="1"/>
  <c r="BK19" i="9"/>
  <c r="BK21" i="9" s="1"/>
  <c r="BJ19" i="9"/>
  <c r="BJ21" i="9" s="1"/>
  <c r="BI19" i="9"/>
  <c r="BI21" i="9" s="1"/>
  <c r="BH19" i="9"/>
  <c r="BH21" i="9" s="1"/>
  <c r="BG19" i="9"/>
  <c r="BG21" i="9" s="1"/>
  <c r="BF19" i="9"/>
  <c r="BF21" i="9" s="1"/>
  <c r="BE19" i="9"/>
  <c r="BE21" i="9" s="1"/>
  <c r="BD19" i="9"/>
  <c r="BD21" i="9" s="1"/>
  <c r="BC19" i="9"/>
  <c r="BC21" i="9" s="1"/>
  <c r="BB19" i="9"/>
  <c r="BB21" i="9" s="1"/>
  <c r="BA19" i="9"/>
  <c r="BA21" i="9" s="1"/>
  <c r="AZ19" i="9"/>
  <c r="AZ21" i="9" s="1"/>
  <c r="AY19" i="9"/>
  <c r="AY21" i="9" s="1"/>
  <c r="AX19" i="9"/>
  <c r="AX21" i="9" s="1"/>
  <c r="AW19" i="9"/>
  <c r="AW21" i="9" s="1"/>
  <c r="AV19" i="9"/>
  <c r="AV21" i="9" s="1"/>
  <c r="AU19" i="9"/>
  <c r="AU21" i="9" s="1"/>
  <c r="AT19" i="9"/>
  <c r="AT21" i="9" s="1"/>
  <c r="AS19" i="9"/>
  <c r="AS21" i="9" s="1"/>
  <c r="AR19" i="9"/>
  <c r="AR21" i="9" s="1"/>
  <c r="AQ19" i="9"/>
  <c r="AQ21" i="9" s="1"/>
  <c r="AP19" i="9"/>
  <c r="AP21" i="9" s="1"/>
  <c r="AO19" i="9"/>
  <c r="AO21" i="9" s="1"/>
  <c r="AN19" i="9"/>
  <c r="AN21" i="9" s="1"/>
  <c r="AM19" i="9"/>
  <c r="AM21" i="9" s="1"/>
  <c r="AL19" i="9"/>
  <c r="AL21" i="9" s="1"/>
  <c r="AK19" i="9"/>
  <c r="AK21" i="9" s="1"/>
  <c r="AJ19" i="9"/>
  <c r="AJ21" i="9" s="1"/>
  <c r="AI19" i="9"/>
  <c r="AI21" i="9" s="1"/>
  <c r="AH19" i="9"/>
  <c r="AH21" i="9" s="1"/>
  <c r="AG19" i="9"/>
  <c r="AG21" i="9" s="1"/>
  <c r="AF19" i="9"/>
  <c r="AF21" i="9" s="1"/>
  <c r="AE19" i="9"/>
  <c r="AE21" i="9" s="1"/>
  <c r="AD19" i="9"/>
  <c r="AD21" i="9" s="1"/>
  <c r="AC19" i="9"/>
  <c r="AC21" i="9" s="1"/>
  <c r="AB19" i="9"/>
  <c r="AB21" i="9" s="1"/>
  <c r="AA19" i="9"/>
  <c r="AA21" i="9" s="1"/>
  <c r="Z19" i="9"/>
  <c r="Z21" i="9" s="1"/>
  <c r="Y19" i="9"/>
  <c r="Y21" i="9" s="1"/>
  <c r="X19" i="9"/>
  <c r="X21" i="9" s="1"/>
  <c r="W19" i="9"/>
  <c r="W21" i="9" s="1"/>
  <c r="V19" i="9"/>
  <c r="V21" i="9" s="1"/>
  <c r="U19" i="9"/>
  <c r="U21" i="9" s="1"/>
  <c r="T19" i="9"/>
  <c r="T21" i="9" s="1"/>
  <c r="S19" i="9"/>
  <c r="S21" i="9" s="1"/>
  <c r="R19" i="9"/>
  <c r="R21" i="9" s="1"/>
  <c r="Q19" i="9"/>
  <c r="Q21" i="9" s="1"/>
  <c r="P19" i="9"/>
  <c r="P21" i="9" s="1"/>
  <c r="O19" i="9"/>
  <c r="O21" i="9" s="1"/>
  <c r="N19" i="9"/>
  <c r="N21" i="9" s="1"/>
  <c r="M19" i="9"/>
  <c r="M21" i="9" s="1"/>
  <c r="L19" i="9"/>
  <c r="L21" i="9" s="1"/>
  <c r="K19" i="9"/>
  <c r="K21" i="9" s="1"/>
  <c r="J19" i="9"/>
  <c r="J21" i="9" s="1"/>
  <c r="I19" i="9"/>
  <c r="I21" i="9" s="1"/>
  <c r="H19" i="9"/>
  <c r="H21" i="9" s="1"/>
  <c r="G19" i="9"/>
  <c r="G21" i="9" s="1"/>
  <c r="F19" i="9"/>
  <c r="F21" i="9" s="1"/>
  <c r="E19" i="9"/>
  <c r="E21" i="9" s="1"/>
  <c r="D19" i="9"/>
  <c r="D21" i="9" s="1"/>
  <c r="C19" i="9"/>
  <c r="C21" i="9" s="1"/>
  <c r="D19" i="7"/>
  <c r="D21" i="7" s="1"/>
  <c r="D34" i="7" s="1"/>
  <c r="E19" i="7"/>
  <c r="F19" i="7"/>
  <c r="G19" i="7"/>
  <c r="H19" i="7"/>
  <c r="H21" i="7" s="1"/>
  <c r="H34" i="7" s="1"/>
  <c r="I19" i="7"/>
  <c r="J19" i="7"/>
  <c r="K19" i="7"/>
  <c r="K21" i="7" s="1"/>
  <c r="K34" i="7" s="1"/>
  <c r="L19" i="7"/>
  <c r="L21" i="7" s="1"/>
  <c r="L34" i="7" s="1"/>
  <c r="M19" i="7"/>
  <c r="N19" i="7"/>
  <c r="O19" i="7"/>
  <c r="P19" i="7"/>
  <c r="P21" i="7" s="1"/>
  <c r="P34" i="7" s="1"/>
  <c r="Q19" i="7"/>
  <c r="R19" i="7"/>
  <c r="S19" i="7"/>
  <c r="S21" i="7" s="1"/>
  <c r="S34" i="7" s="1"/>
  <c r="T19" i="7"/>
  <c r="T21" i="7" s="1"/>
  <c r="T34" i="7" s="1"/>
  <c r="U19" i="7"/>
  <c r="U21" i="7" s="1"/>
  <c r="U34" i="7" s="1"/>
  <c r="V19" i="7"/>
  <c r="W19" i="7"/>
  <c r="W21" i="7" s="1"/>
  <c r="W34" i="7" s="1"/>
  <c r="X19" i="7"/>
  <c r="X21" i="7" s="1"/>
  <c r="X34" i="7" s="1"/>
  <c r="Y19" i="7"/>
  <c r="Y21" i="7" s="1"/>
  <c r="Y34" i="7" s="1"/>
  <c r="Z19" i="7"/>
  <c r="AA19" i="7"/>
  <c r="AA21" i="7" s="1"/>
  <c r="AA34" i="7" s="1"/>
  <c r="AB19" i="7"/>
  <c r="AC19" i="7"/>
  <c r="AC21" i="7" s="1"/>
  <c r="AC34" i="7" s="1"/>
  <c r="AD19" i="7"/>
  <c r="AE19" i="7"/>
  <c r="AF19" i="7"/>
  <c r="AF21" i="7" s="1"/>
  <c r="AF34" i="7" s="1"/>
  <c r="AG19" i="7"/>
  <c r="AG21" i="7" s="1"/>
  <c r="AG34" i="7" s="1"/>
  <c r="AH19" i="7"/>
  <c r="AI19" i="7"/>
  <c r="AI21" i="7" s="1"/>
  <c r="AI34" i="7" s="1"/>
  <c r="AJ19" i="7"/>
  <c r="AJ21" i="7" s="1"/>
  <c r="AJ34" i="7" s="1"/>
  <c r="AK19" i="7"/>
  <c r="AL19" i="7"/>
  <c r="AM19" i="7"/>
  <c r="AN19" i="7"/>
  <c r="AN21" i="7" s="1"/>
  <c r="AN34" i="7" s="1"/>
  <c r="AO19" i="7"/>
  <c r="AO21" i="7" s="1"/>
  <c r="AO34" i="7" s="1"/>
  <c r="AP19" i="7"/>
  <c r="AQ19" i="7"/>
  <c r="AQ21" i="7" s="1"/>
  <c r="AQ34" i="7" s="1"/>
  <c r="AR19" i="7"/>
  <c r="AR21" i="7" s="1"/>
  <c r="AR34" i="7" s="1"/>
  <c r="AS19" i="7"/>
  <c r="AT19" i="7"/>
  <c r="AU19" i="7"/>
  <c r="AV19" i="7"/>
  <c r="AV21" i="7" s="1"/>
  <c r="AV34" i="7" s="1"/>
  <c r="AW19" i="7"/>
  <c r="AW21" i="7" s="1"/>
  <c r="AW34" i="7" s="1"/>
  <c r="AX19" i="7"/>
  <c r="AY19" i="7"/>
  <c r="AZ19" i="7"/>
  <c r="AZ21" i="7" s="1"/>
  <c r="AZ34" i="7" s="1"/>
  <c r="BA19" i="7"/>
  <c r="BB19" i="7"/>
  <c r="BC19" i="7"/>
  <c r="BD19" i="7"/>
  <c r="BD21" i="7" s="1"/>
  <c r="BD34" i="7" s="1"/>
  <c r="BE19" i="7"/>
  <c r="BE21" i="7" s="1"/>
  <c r="BE34" i="7" s="1"/>
  <c r="BF19" i="7"/>
  <c r="BG19" i="7"/>
  <c r="BG21" i="7" s="1"/>
  <c r="BG34" i="7" s="1"/>
  <c r="BH19" i="7"/>
  <c r="BH21" i="7" s="1"/>
  <c r="BH34" i="7" s="1"/>
  <c r="BI19" i="7"/>
  <c r="BI21" i="7" s="1"/>
  <c r="BI34" i="7" s="1"/>
  <c r="BJ19" i="7"/>
  <c r="BK19" i="7"/>
  <c r="BL19" i="7"/>
  <c r="BL21" i="7" s="1"/>
  <c r="BL34" i="7" s="1"/>
  <c r="BM19" i="7"/>
  <c r="BM21" i="7" s="1"/>
  <c r="BM34" i="7" s="1"/>
  <c r="BN19" i="7"/>
  <c r="BO19" i="7"/>
  <c r="BO21" i="7" s="1"/>
  <c r="BO34" i="7" s="1"/>
  <c r="BP19" i="7"/>
  <c r="BQ19" i="7"/>
  <c r="BR19" i="7"/>
  <c r="BS19" i="7"/>
  <c r="BS21" i="7" s="1"/>
  <c r="BS34" i="7" s="1"/>
  <c r="BT19" i="7"/>
  <c r="BT21" i="7" s="1"/>
  <c r="BT34" i="7" s="1"/>
  <c r="BU19" i="7"/>
  <c r="BV19" i="7"/>
  <c r="BW19" i="7"/>
  <c r="BW21" i="7" s="1"/>
  <c r="BW34" i="7" s="1"/>
  <c r="BX19" i="7"/>
  <c r="BY19" i="7"/>
  <c r="BY21" i="7" s="1"/>
  <c r="BY34" i="7" s="1"/>
  <c r="C19" i="7"/>
  <c r="BX30" i="7"/>
  <c r="BW30" i="7"/>
  <c r="BV30" i="7"/>
  <c r="BU30" i="7"/>
  <c r="BT30" i="7"/>
  <c r="BS30" i="7"/>
  <c r="BR30" i="7"/>
  <c r="BQ30" i="7"/>
  <c r="BP30" i="7"/>
  <c r="BO30" i="7"/>
  <c r="BN30" i="7"/>
  <c r="BM30" i="7"/>
  <c r="BL30" i="7"/>
  <c r="BK30" i="7"/>
  <c r="BJ30" i="7"/>
  <c r="BI30" i="7"/>
  <c r="BH30" i="7"/>
  <c r="BG30" i="7"/>
  <c r="BF30" i="7"/>
  <c r="BE30" i="7"/>
  <c r="BD30" i="7"/>
  <c r="BC30" i="7"/>
  <c r="BB30" i="7"/>
  <c r="BA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Y29" i="7"/>
  <c r="BX29" i="7"/>
  <c r="BW29" i="7"/>
  <c r="BV29" i="7"/>
  <c r="BU29" i="7"/>
  <c r="BT29" i="7"/>
  <c r="BS29" i="7"/>
  <c r="BR29" i="7"/>
  <c r="BQ29" i="7"/>
  <c r="BP29" i="7"/>
  <c r="BO29" i="7"/>
  <c r="BN29" i="7"/>
  <c r="BM29" i="7"/>
  <c r="BL29" i="7"/>
  <c r="BK29" i="7"/>
  <c r="BJ29" i="7"/>
  <c r="BI29" i="7"/>
  <c r="BH29" i="7"/>
  <c r="BG29" i="7"/>
  <c r="BF29" i="7"/>
  <c r="BE29" i="7"/>
  <c r="BD29" i="7"/>
  <c r="BC29" i="7"/>
  <c r="BB29" i="7"/>
  <c r="BA29" i="7"/>
  <c r="AZ29" i="7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Y28" i="7"/>
  <c r="BX28" i="7"/>
  <c r="BW28" i="7"/>
  <c r="BV28" i="7"/>
  <c r="BU28" i="7"/>
  <c r="BT28" i="7"/>
  <c r="BS28" i="7"/>
  <c r="BR28" i="7"/>
  <c r="BQ28" i="7"/>
  <c r="BP28" i="7"/>
  <c r="BO28" i="7"/>
  <c r="BN28" i="7"/>
  <c r="BM28" i="7"/>
  <c r="BL28" i="7"/>
  <c r="BK28" i="7"/>
  <c r="BJ28" i="7"/>
  <c r="BI28" i="7"/>
  <c r="BH28" i="7"/>
  <c r="BG28" i="7"/>
  <c r="BF28" i="7"/>
  <c r="BE28" i="7"/>
  <c r="BD28" i="7"/>
  <c r="BC28" i="7"/>
  <c r="BB28" i="7"/>
  <c r="BA28" i="7"/>
  <c r="AZ28" i="7"/>
  <c r="AY28" i="7"/>
  <c r="AX28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X27" i="7"/>
  <c r="BW27" i="7"/>
  <c r="BV27" i="7"/>
  <c r="BU27" i="7"/>
  <c r="BT27" i="7"/>
  <c r="BS27" i="7"/>
  <c r="BR27" i="7"/>
  <c r="BQ27" i="7"/>
  <c r="BP27" i="7"/>
  <c r="BO27" i="7"/>
  <c r="BN27" i="7"/>
  <c r="BM27" i="7"/>
  <c r="BL27" i="7"/>
  <c r="BK27" i="7"/>
  <c r="BJ27" i="7"/>
  <c r="BI27" i="7"/>
  <c r="BH27" i="7"/>
  <c r="BG27" i="7"/>
  <c r="BF27" i="7"/>
  <c r="BE27" i="7"/>
  <c r="BD27" i="7"/>
  <c r="BC27" i="7"/>
  <c r="BB27" i="7"/>
  <c r="BA27" i="7"/>
  <c r="AZ27" i="7"/>
  <c r="AY27" i="7"/>
  <c r="AX27" i="7"/>
  <c r="AW27" i="7"/>
  <c r="AV27" i="7"/>
  <c r="AU27" i="7"/>
  <c r="AT27" i="7"/>
  <c r="AS27" i="7"/>
  <c r="AR27" i="7"/>
  <c r="AQ27" i="7"/>
  <c r="AP27" i="7"/>
  <c r="AO27" i="7"/>
  <c r="AN27" i="7"/>
  <c r="AM27" i="7"/>
  <c r="AL27" i="7"/>
  <c r="AK27" i="7"/>
  <c r="AJ27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X26" i="7"/>
  <c r="BW26" i="7"/>
  <c r="BV26" i="7"/>
  <c r="BU26" i="7"/>
  <c r="BT26" i="7"/>
  <c r="BS26" i="7"/>
  <c r="BR26" i="7"/>
  <c r="BQ26" i="7"/>
  <c r="BP26" i="7"/>
  <c r="BO26" i="7"/>
  <c r="BN26" i="7"/>
  <c r="BM26" i="7"/>
  <c r="BL26" i="7"/>
  <c r="BK26" i="7"/>
  <c r="BJ26" i="7"/>
  <c r="BI26" i="7"/>
  <c r="BH26" i="7"/>
  <c r="BG26" i="7"/>
  <c r="BF26" i="7"/>
  <c r="BE26" i="7"/>
  <c r="BD26" i="7"/>
  <c r="BC26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X25" i="7"/>
  <c r="BW25" i="7"/>
  <c r="BV25" i="7"/>
  <c r="BU25" i="7"/>
  <c r="BT25" i="7"/>
  <c r="BS25" i="7"/>
  <c r="BR25" i="7"/>
  <c r="BQ25" i="7"/>
  <c r="BP25" i="7"/>
  <c r="BO25" i="7"/>
  <c r="BN25" i="7"/>
  <c r="BM25" i="7"/>
  <c r="BL25" i="7"/>
  <c r="BK25" i="7"/>
  <c r="BJ25" i="7"/>
  <c r="BI25" i="7"/>
  <c r="BH25" i="7"/>
  <c r="BG25" i="7"/>
  <c r="BF25" i="7"/>
  <c r="BE25" i="7"/>
  <c r="BD25" i="7"/>
  <c r="BC25" i="7"/>
  <c r="BB25" i="7"/>
  <c r="BA25" i="7"/>
  <c r="AZ25" i="7"/>
  <c r="AY25" i="7"/>
  <c r="AX25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X24" i="7"/>
  <c r="BW24" i="7"/>
  <c r="BV24" i="7"/>
  <c r="BU24" i="7"/>
  <c r="BT24" i="7"/>
  <c r="BS24" i="7"/>
  <c r="BR24" i="7"/>
  <c r="BQ24" i="7"/>
  <c r="BP24" i="7"/>
  <c r="BO24" i="7"/>
  <c r="BN24" i="7"/>
  <c r="BM24" i="7"/>
  <c r="BL24" i="7"/>
  <c r="BK24" i="7"/>
  <c r="BJ24" i="7"/>
  <c r="BI24" i="7"/>
  <c r="BH24" i="7"/>
  <c r="BG24" i="7"/>
  <c r="BF24" i="7"/>
  <c r="BE24" i="7"/>
  <c r="BD24" i="7"/>
  <c r="BC24" i="7"/>
  <c r="BB24" i="7"/>
  <c r="BA24" i="7"/>
  <c r="AZ24" i="7"/>
  <c r="AY24" i="7"/>
  <c r="AX24" i="7"/>
  <c r="AW24" i="7"/>
  <c r="AV24" i="7"/>
  <c r="AU24" i="7"/>
  <c r="AT24" i="7"/>
  <c r="AS24" i="7"/>
  <c r="AR24" i="7"/>
  <c r="AQ24" i="7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X23" i="7"/>
  <c r="BW23" i="7"/>
  <c r="BV23" i="7"/>
  <c r="BU23" i="7"/>
  <c r="BT23" i="7"/>
  <c r="BS23" i="7"/>
  <c r="BR23" i="7"/>
  <c r="BQ23" i="7"/>
  <c r="BP23" i="7"/>
  <c r="BO23" i="7"/>
  <c r="BN23" i="7"/>
  <c r="BM23" i="7"/>
  <c r="BL23" i="7"/>
  <c r="BK23" i="7"/>
  <c r="BJ23" i="7"/>
  <c r="BI23" i="7"/>
  <c r="BH23" i="7"/>
  <c r="BG23" i="7"/>
  <c r="BF23" i="7"/>
  <c r="BE23" i="7"/>
  <c r="BD23" i="7"/>
  <c r="BC23" i="7"/>
  <c r="BB23" i="7"/>
  <c r="BA23" i="7"/>
  <c r="AZ23" i="7"/>
  <c r="AY23" i="7"/>
  <c r="AX23" i="7"/>
  <c r="AW23" i="7"/>
  <c r="AV23" i="7"/>
  <c r="AU23" i="7"/>
  <c r="AT23" i="7"/>
  <c r="AS23" i="7"/>
  <c r="AR23" i="7"/>
  <c r="AQ23" i="7"/>
  <c r="AP23" i="7"/>
  <c r="AO23" i="7"/>
  <c r="AN23" i="7"/>
  <c r="AM23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Y22" i="7"/>
  <c r="BX22" i="7"/>
  <c r="BW22" i="7"/>
  <c r="BV22" i="7"/>
  <c r="BU22" i="7"/>
  <c r="BT22" i="7"/>
  <c r="BS22" i="7"/>
  <c r="BR22" i="7"/>
  <c r="BQ22" i="7"/>
  <c r="BP22" i="7"/>
  <c r="BO22" i="7"/>
  <c r="BN22" i="7"/>
  <c r="BM22" i="7"/>
  <c r="BL22" i="7"/>
  <c r="BK22" i="7"/>
  <c r="BJ22" i="7"/>
  <c r="BI22" i="7"/>
  <c r="BH22" i="7"/>
  <c r="BG22" i="7"/>
  <c r="BF22" i="7"/>
  <c r="BE22" i="7"/>
  <c r="BD22" i="7"/>
  <c r="BC22" i="7"/>
  <c r="BB22" i="7"/>
  <c r="BA22" i="7"/>
  <c r="AZ22" i="7"/>
  <c r="AY22" i="7"/>
  <c r="AX22" i="7"/>
  <c r="AW22" i="7"/>
  <c r="AV22" i="7"/>
  <c r="AU22" i="7"/>
  <c r="AT22" i="7"/>
  <c r="AS22" i="7"/>
  <c r="AR22" i="7"/>
  <c r="AQ22" i="7"/>
  <c r="AP22" i="7"/>
  <c r="AO22" i="7"/>
  <c r="AN22" i="7"/>
  <c r="AM22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V21" i="7"/>
  <c r="BV34" i="7" s="1"/>
  <c r="BN21" i="7"/>
  <c r="BN34" i="7" s="1"/>
  <c r="BK21" i="7"/>
  <c r="BK34" i="7" s="1"/>
  <c r="BJ21" i="7"/>
  <c r="BJ34" i="7" s="1"/>
  <c r="BF21" i="7"/>
  <c r="BF34" i="7" s="1"/>
  <c r="BC21" i="7"/>
  <c r="BC34" i="7" s="1"/>
  <c r="BB21" i="7"/>
  <c r="BB34" i="7" s="1"/>
  <c r="AX21" i="7"/>
  <c r="AX34" i="7" s="1"/>
  <c r="AU21" i="7"/>
  <c r="AU34" i="7" s="1"/>
  <c r="AT21" i="7"/>
  <c r="AT34" i="7" s="1"/>
  <c r="AP21" i="7"/>
  <c r="AP34" i="7" s="1"/>
  <c r="AM21" i="7"/>
  <c r="AM34" i="7" s="1"/>
  <c r="AL21" i="7"/>
  <c r="AL34" i="7" s="1"/>
  <c r="AH21" i="7"/>
  <c r="AH34" i="7" s="1"/>
  <c r="AE21" i="7"/>
  <c r="AE34" i="7" s="1"/>
  <c r="AD21" i="7"/>
  <c r="AD34" i="7" s="1"/>
  <c r="Z21" i="7"/>
  <c r="Z34" i="7" s="1"/>
  <c r="V21" i="7"/>
  <c r="V34" i="7" s="1"/>
  <c r="R21" i="7"/>
  <c r="R34" i="7" s="1"/>
  <c r="Q21" i="7"/>
  <c r="Q34" i="7" s="1"/>
  <c r="N21" i="7"/>
  <c r="N34" i="7" s="1"/>
  <c r="J21" i="7"/>
  <c r="J34" i="7" s="1"/>
  <c r="I21" i="7"/>
  <c r="I34" i="7" s="1"/>
  <c r="F21" i="7"/>
  <c r="F34" i="7" s="1"/>
  <c r="BX21" i="7"/>
  <c r="BX34" i="7" s="1"/>
  <c r="BU21" i="7"/>
  <c r="BU34" i="7" s="1"/>
  <c r="BR21" i="7"/>
  <c r="BR34" i="7" s="1"/>
  <c r="BQ21" i="7"/>
  <c r="BQ34" i="7" s="1"/>
  <c r="BP21" i="7"/>
  <c r="BP34" i="7" s="1"/>
  <c r="BA21" i="7"/>
  <c r="BA34" i="7" s="1"/>
  <c r="AY21" i="7"/>
  <c r="AY34" i="7" s="1"/>
  <c r="AS21" i="7"/>
  <c r="AS34" i="7" s="1"/>
  <c r="AK21" i="7"/>
  <c r="AK34" i="7" s="1"/>
  <c r="AB21" i="7"/>
  <c r="AB34" i="7" s="1"/>
  <c r="O21" i="7"/>
  <c r="O34" i="7" s="1"/>
  <c r="M21" i="7"/>
  <c r="M34" i="7" s="1"/>
  <c r="G21" i="7"/>
  <c r="G34" i="7" s="1"/>
  <c r="E21" i="7"/>
  <c r="E34" i="7" s="1"/>
  <c r="C21" i="7"/>
  <c r="C34" i="7" s="1"/>
  <c r="BY28" i="3"/>
  <c r="BY29" i="3"/>
  <c r="BY22" i="3"/>
  <c r="D21" i="3"/>
  <c r="E21" i="3"/>
  <c r="F21" i="3"/>
  <c r="H21" i="3"/>
  <c r="I21" i="3"/>
  <c r="J21" i="3"/>
  <c r="M21" i="3"/>
  <c r="N21" i="3"/>
  <c r="P21" i="3"/>
  <c r="Q21" i="3"/>
  <c r="R21" i="3"/>
  <c r="T21" i="3"/>
  <c r="U21" i="3"/>
  <c r="V21" i="3"/>
  <c r="X21" i="3"/>
  <c r="Y21" i="3"/>
  <c r="Z21" i="3"/>
  <c r="AC21" i="3"/>
  <c r="AD21" i="3"/>
  <c r="AF21" i="3"/>
  <c r="AG21" i="3"/>
  <c r="AH21" i="3"/>
  <c r="AJ21" i="3"/>
  <c r="AK21" i="3"/>
  <c r="AL21" i="3"/>
  <c r="AN21" i="3"/>
  <c r="AO21" i="3"/>
  <c r="AP21" i="3"/>
  <c r="AS21" i="3"/>
  <c r="AT21" i="3"/>
  <c r="AV21" i="3"/>
  <c r="AW21" i="3"/>
  <c r="AX21" i="3"/>
  <c r="AZ21" i="3"/>
  <c r="BA21" i="3"/>
  <c r="BB21" i="3"/>
  <c r="BD21" i="3"/>
  <c r="BE21" i="3"/>
  <c r="BF21" i="3"/>
  <c r="BI21" i="3"/>
  <c r="BJ21" i="3"/>
  <c r="BL21" i="3"/>
  <c r="BM21" i="3"/>
  <c r="BN21" i="3"/>
  <c r="BP21" i="3"/>
  <c r="BQ21" i="3"/>
  <c r="BR21" i="3"/>
  <c r="BT21" i="3"/>
  <c r="BU21" i="3"/>
  <c r="BV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BR28" i="3"/>
  <c r="BS28" i="3"/>
  <c r="BT28" i="3"/>
  <c r="BU28" i="3"/>
  <c r="BV28" i="3"/>
  <c r="BW28" i="3"/>
  <c r="BX28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C30" i="3"/>
  <c r="C29" i="3"/>
  <c r="C28" i="3"/>
  <c r="C27" i="3"/>
  <c r="C26" i="3"/>
  <c r="C25" i="3"/>
  <c r="C24" i="3"/>
  <c r="C23" i="3"/>
  <c r="C22" i="3"/>
  <c r="BY19" i="3"/>
  <c r="BY21" i="3" s="1"/>
  <c r="D19" i="3"/>
  <c r="E19" i="3"/>
  <c r="F19" i="3"/>
  <c r="G19" i="3"/>
  <c r="G21" i="3" s="1"/>
  <c r="H19" i="3"/>
  <c r="I19" i="3"/>
  <c r="J19" i="3"/>
  <c r="K19" i="3"/>
  <c r="K21" i="3" s="1"/>
  <c r="L19" i="3"/>
  <c r="L21" i="3" s="1"/>
  <c r="M19" i="3"/>
  <c r="N19" i="3"/>
  <c r="O19" i="3"/>
  <c r="O21" i="3" s="1"/>
  <c r="P19" i="3"/>
  <c r="Q19" i="3"/>
  <c r="R19" i="3"/>
  <c r="S19" i="3"/>
  <c r="S21" i="3" s="1"/>
  <c r="T19" i="3"/>
  <c r="U19" i="3"/>
  <c r="V19" i="3"/>
  <c r="W19" i="3"/>
  <c r="W21" i="3" s="1"/>
  <c r="X19" i="3"/>
  <c r="Y19" i="3"/>
  <c r="Z19" i="3"/>
  <c r="AA19" i="3"/>
  <c r="AA21" i="3" s="1"/>
  <c r="AB19" i="3"/>
  <c r="AB21" i="3" s="1"/>
  <c r="AC19" i="3"/>
  <c r="AD19" i="3"/>
  <c r="AE19" i="3"/>
  <c r="AE21" i="3" s="1"/>
  <c r="AF19" i="3"/>
  <c r="AG19" i="3"/>
  <c r="AH19" i="3"/>
  <c r="AI19" i="3"/>
  <c r="AI21" i="3" s="1"/>
  <c r="AJ19" i="3"/>
  <c r="AK19" i="3"/>
  <c r="AL19" i="3"/>
  <c r="AM19" i="3"/>
  <c r="AM21" i="3" s="1"/>
  <c r="AN19" i="3"/>
  <c r="AO19" i="3"/>
  <c r="AP19" i="3"/>
  <c r="AQ19" i="3"/>
  <c r="AQ21" i="3" s="1"/>
  <c r="AR19" i="3"/>
  <c r="AR21" i="3" s="1"/>
  <c r="AS19" i="3"/>
  <c r="AT19" i="3"/>
  <c r="AU19" i="3"/>
  <c r="AU21" i="3" s="1"/>
  <c r="AV19" i="3"/>
  <c r="AW19" i="3"/>
  <c r="AX19" i="3"/>
  <c r="AY19" i="3"/>
  <c r="AY21" i="3" s="1"/>
  <c r="AZ19" i="3"/>
  <c r="BA19" i="3"/>
  <c r="BB19" i="3"/>
  <c r="BC19" i="3"/>
  <c r="BC21" i="3" s="1"/>
  <c r="BD19" i="3"/>
  <c r="BE19" i="3"/>
  <c r="BF19" i="3"/>
  <c r="BG19" i="3"/>
  <c r="BG21" i="3" s="1"/>
  <c r="BH19" i="3"/>
  <c r="BH21" i="3" s="1"/>
  <c r="BI19" i="3"/>
  <c r="BJ19" i="3"/>
  <c r="BK19" i="3"/>
  <c r="BK21" i="3" s="1"/>
  <c r="BL19" i="3"/>
  <c r="BM19" i="3"/>
  <c r="BN19" i="3"/>
  <c r="BO19" i="3"/>
  <c r="BO21" i="3" s="1"/>
  <c r="BP19" i="3"/>
  <c r="BQ19" i="3"/>
  <c r="BR19" i="3"/>
  <c r="BS19" i="3"/>
  <c r="BS21" i="3" s="1"/>
  <c r="BT19" i="3"/>
  <c r="BU19" i="3"/>
  <c r="BV19" i="3"/>
  <c r="BW19" i="3"/>
  <c r="BW21" i="3" s="1"/>
  <c r="BX19" i="3"/>
  <c r="BX21" i="3" s="1"/>
  <c r="C19" i="3"/>
  <c r="C21" i="3" s="1"/>
  <c r="E21" i="1"/>
  <c r="F21" i="1"/>
  <c r="M21" i="1"/>
  <c r="N21" i="1"/>
  <c r="U21" i="1"/>
  <c r="V21" i="1"/>
  <c r="AC21" i="1"/>
  <c r="AD21" i="1"/>
  <c r="AK21" i="1"/>
  <c r="AL21" i="1"/>
  <c r="AO21" i="1"/>
  <c r="AQ21" i="1"/>
  <c r="AW21" i="1"/>
  <c r="BA21" i="1"/>
  <c r="BB21" i="1"/>
  <c r="BE21" i="1"/>
  <c r="BG21" i="1"/>
  <c r="BM21" i="1"/>
  <c r="BQ21" i="1"/>
  <c r="BR21" i="1"/>
  <c r="BU21" i="1"/>
  <c r="BW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C30" i="1"/>
  <c r="C29" i="1"/>
  <c r="C28" i="1"/>
  <c r="C27" i="1"/>
  <c r="C26" i="1"/>
  <c r="C25" i="1"/>
  <c r="C24" i="1"/>
  <c r="C23" i="1"/>
  <c r="C22" i="1"/>
  <c r="D19" i="1"/>
  <c r="D21" i="1" s="1"/>
  <c r="E19" i="1"/>
  <c r="F19" i="1"/>
  <c r="G19" i="1"/>
  <c r="G21" i="1" s="1"/>
  <c r="H19" i="1"/>
  <c r="H21" i="1" s="1"/>
  <c r="I19" i="1"/>
  <c r="I21" i="1" s="1"/>
  <c r="J19" i="1"/>
  <c r="J21" i="1" s="1"/>
  <c r="K19" i="1"/>
  <c r="K21" i="1" s="1"/>
  <c r="L19" i="1"/>
  <c r="L21" i="1" s="1"/>
  <c r="M19" i="1"/>
  <c r="N19" i="1"/>
  <c r="O19" i="1"/>
  <c r="O21" i="1" s="1"/>
  <c r="P19" i="1"/>
  <c r="P21" i="1" s="1"/>
  <c r="Q19" i="1"/>
  <c r="Q21" i="1" s="1"/>
  <c r="R19" i="1"/>
  <c r="R21" i="1" s="1"/>
  <c r="S19" i="1"/>
  <c r="S21" i="1" s="1"/>
  <c r="T19" i="1"/>
  <c r="T21" i="1" s="1"/>
  <c r="U19" i="1"/>
  <c r="V19" i="1"/>
  <c r="W19" i="1"/>
  <c r="W21" i="1" s="1"/>
  <c r="X19" i="1"/>
  <c r="X21" i="1" s="1"/>
  <c r="Y19" i="1"/>
  <c r="Y21" i="1" s="1"/>
  <c r="Z19" i="1"/>
  <c r="Z21" i="1" s="1"/>
  <c r="AA19" i="1"/>
  <c r="AA21" i="1" s="1"/>
  <c r="AB19" i="1"/>
  <c r="AB21" i="1" s="1"/>
  <c r="AC19" i="1"/>
  <c r="AD19" i="1"/>
  <c r="AE19" i="1"/>
  <c r="AE21" i="1" s="1"/>
  <c r="AF19" i="1"/>
  <c r="AF21" i="1" s="1"/>
  <c r="AG19" i="1"/>
  <c r="AG21" i="1" s="1"/>
  <c r="AH19" i="1"/>
  <c r="AH21" i="1" s="1"/>
  <c r="AI19" i="1"/>
  <c r="AI21" i="1" s="1"/>
  <c r="AJ19" i="1"/>
  <c r="AJ21" i="1" s="1"/>
  <c r="AK19" i="1"/>
  <c r="AL19" i="1"/>
  <c r="AM19" i="1"/>
  <c r="AM21" i="1" s="1"/>
  <c r="AN19" i="1"/>
  <c r="AN21" i="1" s="1"/>
  <c r="AO19" i="1"/>
  <c r="AP19" i="1"/>
  <c r="AP21" i="1" s="1"/>
  <c r="AQ19" i="1"/>
  <c r="AR19" i="1"/>
  <c r="AR21" i="1" s="1"/>
  <c r="AS19" i="1"/>
  <c r="AS21" i="1" s="1"/>
  <c r="AT19" i="1"/>
  <c r="AT21" i="1" s="1"/>
  <c r="AU19" i="1"/>
  <c r="AU21" i="1" s="1"/>
  <c r="AV19" i="1"/>
  <c r="AV21" i="1" s="1"/>
  <c r="AW19" i="1"/>
  <c r="AX19" i="1"/>
  <c r="AX21" i="1" s="1"/>
  <c r="AY19" i="1"/>
  <c r="AY21" i="1" s="1"/>
  <c r="AZ19" i="1"/>
  <c r="AZ21" i="1" s="1"/>
  <c r="BA19" i="1"/>
  <c r="BB19" i="1"/>
  <c r="BC19" i="1"/>
  <c r="BC21" i="1" s="1"/>
  <c r="BD19" i="1"/>
  <c r="BD21" i="1" s="1"/>
  <c r="BE19" i="1"/>
  <c r="BF19" i="1"/>
  <c r="BF21" i="1" s="1"/>
  <c r="BG19" i="1"/>
  <c r="BH19" i="1"/>
  <c r="BH21" i="1" s="1"/>
  <c r="BI19" i="1"/>
  <c r="BI21" i="1" s="1"/>
  <c r="BJ19" i="1"/>
  <c r="BJ21" i="1" s="1"/>
  <c r="BK19" i="1"/>
  <c r="BK21" i="1" s="1"/>
  <c r="BL19" i="1"/>
  <c r="BL21" i="1" s="1"/>
  <c r="BM19" i="1"/>
  <c r="BN19" i="1"/>
  <c r="BN21" i="1" s="1"/>
  <c r="BO19" i="1"/>
  <c r="BO21" i="1" s="1"/>
  <c r="BP19" i="1"/>
  <c r="BP21" i="1" s="1"/>
  <c r="BQ19" i="1"/>
  <c r="BR19" i="1"/>
  <c r="BS19" i="1"/>
  <c r="BS21" i="1" s="1"/>
  <c r="BT19" i="1"/>
  <c r="BT21" i="1" s="1"/>
  <c r="BU19" i="1"/>
  <c r="BV19" i="1"/>
  <c r="BV21" i="1" s="1"/>
  <c r="BW19" i="1"/>
  <c r="BX19" i="1"/>
  <c r="BX21" i="1" s="1"/>
  <c r="BY19" i="1"/>
  <c r="BY21" i="1" s="1"/>
  <c r="C19" i="1"/>
  <c r="C21" i="1" s="1"/>
  <c r="I19" i="12" l="1"/>
  <c r="I21" i="12" s="1"/>
  <c r="I21" i="6"/>
  <c r="Y19" i="12"/>
  <c r="Y21" i="12" s="1"/>
  <c r="Y21" i="6"/>
  <c r="AO19" i="12"/>
  <c r="AO21" i="12" s="1"/>
  <c r="AO21" i="6"/>
  <c r="BE19" i="12"/>
  <c r="BE21" i="12" s="1"/>
  <c r="BE21" i="6"/>
  <c r="BY19" i="12"/>
  <c r="BY21" i="6"/>
  <c r="Q19" i="12"/>
  <c r="Q21" i="12" s="1"/>
  <c r="Q21" i="6"/>
  <c r="AG19" i="12"/>
  <c r="AG21" i="12" s="1"/>
  <c r="AG21" i="6"/>
  <c r="AS19" i="12"/>
  <c r="AS21" i="6"/>
  <c r="BM19" i="12"/>
  <c r="BM21" i="12" s="1"/>
  <c r="BM21" i="6"/>
  <c r="E19" i="12"/>
  <c r="E21" i="12" s="1"/>
  <c r="E21" i="6"/>
  <c r="M19" i="12"/>
  <c r="M21" i="6"/>
  <c r="U19" i="12"/>
  <c r="U21" i="12" s="1"/>
  <c r="U21" i="6"/>
  <c r="AC19" i="12"/>
  <c r="AC21" i="6"/>
  <c r="AK19" i="12"/>
  <c r="AK21" i="6"/>
  <c r="AW19" i="12"/>
  <c r="AW21" i="12" s="1"/>
  <c r="AW21" i="6"/>
  <c r="BA19" i="12"/>
  <c r="BA21" i="12" s="1"/>
  <c r="BB32" i="12" s="1"/>
  <c r="BA21" i="6"/>
  <c r="BI19" i="12"/>
  <c r="BI21" i="6"/>
  <c r="BQ19" i="12"/>
  <c r="BQ21" i="6"/>
  <c r="BU19" i="12"/>
  <c r="BU21" i="12" s="1"/>
  <c r="BU21" i="6"/>
  <c r="C19" i="12"/>
  <c r="G19" i="12"/>
  <c r="K19" i="12"/>
  <c r="O19" i="12"/>
  <c r="O21" i="12" s="1"/>
  <c r="S19" i="12"/>
  <c r="S21" i="12" s="1"/>
  <c r="W19" i="12"/>
  <c r="W21" i="12" s="1"/>
  <c r="AA19" i="12"/>
  <c r="AA21" i="12" s="1"/>
  <c r="AE19" i="12"/>
  <c r="AE21" i="12" s="1"/>
  <c r="AI19" i="12"/>
  <c r="AI21" i="12" s="1"/>
  <c r="AM19" i="12"/>
  <c r="AM21" i="12" s="1"/>
  <c r="AQ19" i="12"/>
  <c r="AQ21" i="12" s="1"/>
  <c r="AU19" i="12"/>
  <c r="AU21" i="12" s="1"/>
  <c r="AY19" i="12"/>
  <c r="AY21" i="12" s="1"/>
  <c r="BC19" i="12"/>
  <c r="BC21" i="12" s="1"/>
  <c r="BC32" i="12" s="1"/>
  <c r="BG19" i="12"/>
  <c r="BG21" i="12" s="1"/>
  <c r="BK19" i="12"/>
  <c r="BK21" i="12" s="1"/>
  <c r="BK32" i="12" s="1"/>
  <c r="BO19" i="12"/>
  <c r="BO21" i="12" s="1"/>
  <c r="BS19" i="12"/>
  <c r="BS21" i="12" s="1"/>
  <c r="BS32" i="12" s="1"/>
  <c r="BW19" i="12"/>
  <c r="BW21" i="12" s="1"/>
  <c r="BV21" i="6"/>
  <c r="BR21" i="6"/>
  <c r="BN21" i="6"/>
  <c r="BJ21" i="6"/>
  <c r="BF21" i="6"/>
  <c r="BB21" i="6"/>
  <c r="AM21" i="6"/>
  <c r="W21" i="6"/>
  <c r="G21" i="6"/>
  <c r="D19" i="12"/>
  <c r="H19" i="12"/>
  <c r="L19" i="12"/>
  <c r="P19" i="12"/>
  <c r="P21" i="12" s="1"/>
  <c r="P32" i="12" s="1"/>
  <c r="T19" i="12"/>
  <c r="X19" i="12"/>
  <c r="X21" i="12" s="1"/>
  <c r="X32" i="12" s="1"/>
  <c r="AB19" i="12"/>
  <c r="AB21" i="12" s="1"/>
  <c r="AB32" i="12" s="1"/>
  <c r="AF19" i="12"/>
  <c r="AF21" i="12" s="1"/>
  <c r="AF32" i="12" s="1"/>
  <c r="AJ19" i="12"/>
  <c r="AN19" i="12"/>
  <c r="AN21" i="12" s="1"/>
  <c r="AN32" i="12" s="1"/>
  <c r="AR19" i="12"/>
  <c r="AR21" i="12" s="1"/>
  <c r="AR32" i="12" s="1"/>
  <c r="AV19" i="12"/>
  <c r="AV21" i="12" s="1"/>
  <c r="AV32" i="12" s="1"/>
  <c r="AZ19" i="12"/>
  <c r="BD19" i="12"/>
  <c r="BD21" i="12" s="1"/>
  <c r="BD32" i="12" s="1"/>
  <c r="BH19" i="12"/>
  <c r="BH21" i="12" s="1"/>
  <c r="BH32" i="12" s="1"/>
  <c r="BL19" i="12"/>
  <c r="BL21" i="12" s="1"/>
  <c r="BL32" i="12" s="1"/>
  <c r="BP19" i="12"/>
  <c r="BT19" i="12"/>
  <c r="BT21" i="12" s="1"/>
  <c r="BT32" i="12" s="1"/>
  <c r="BX19" i="12"/>
  <c r="BX21" i="12" s="1"/>
  <c r="BX32" i="12" s="1"/>
  <c r="AV21" i="6"/>
  <c r="AF21" i="6"/>
  <c r="P21" i="6"/>
  <c r="H21" i="12"/>
  <c r="BU30" i="12"/>
  <c r="BQ30" i="12"/>
  <c r="BI30" i="12"/>
  <c r="BE30" i="12"/>
  <c r="BA30" i="12"/>
  <c r="AS30" i="12"/>
  <c r="AK30" i="12"/>
  <c r="AC30" i="12"/>
  <c r="Y30" i="12"/>
  <c r="U30" i="12"/>
  <c r="Q30" i="12"/>
  <c r="BQ25" i="12"/>
  <c r="BM25" i="12"/>
  <c r="BI25" i="12"/>
  <c r="BA25" i="12"/>
  <c r="AW25" i="12"/>
  <c r="AS25" i="12"/>
  <c r="AK25" i="12"/>
  <c r="AG25" i="12"/>
  <c r="AC25" i="12"/>
  <c r="U25" i="12"/>
  <c r="Q25" i="12"/>
  <c r="BY21" i="12"/>
  <c r="BY32" i="12" s="1"/>
  <c r="BQ21" i="12"/>
  <c r="BI21" i="12"/>
  <c r="BI32" i="12" s="1"/>
  <c r="AS21" i="12"/>
  <c r="AS32" i="12" s="1"/>
  <c r="AK21" i="12"/>
  <c r="AC21" i="12"/>
  <c r="AC32" i="12" s="1"/>
  <c r="F19" i="12"/>
  <c r="F21" i="12" s="1"/>
  <c r="F32" i="12" s="1"/>
  <c r="F21" i="6"/>
  <c r="J19" i="12"/>
  <c r="J21" i="6"/>
  <c r="N19" i="12"/>
  <c r="N21" i="12" s="1"/>
  <c r="N32" i="12" s="1"/>
  <c r="N21" i="6"/>
  <c r="R19" i="12"/>
  <c r="R21" i="6"/>
  <c r="V19" i="12"/>
  <c r="V21" i="12" s="1"/>
  <c r="V32" i="12" s="1"/>
  <c r="V21" i="6"/>
  <c r="Z19" i="12"/>
  <c r="Z21" i="6"/>
  <c r="AD19" i="12"/>
  <c r="AD21" i="12" s="1"/>
  <c r="AD32" i="12" s="1"/>
  <c r="AD21" i="6"/>
  <c r="AH19" i="12"/>
  <c r="AH21" i="6"/>
  <c r="AL19" i="12"/>
  <c r="AL21" i="12" s="1"/>
  <c r="AL32" i="12" s="1"/>
  <c r="AL21" i="6"/>
  <c r="AP19" i="12"/>
  <c r="AP21" i="6"/>
  <c r="AT19" i="12"/>
  <c r="AT21" i="12" s="1"/>
  <c r="AT32" i="12" s="1"/>
  <c r="AT21" i="6"/>
  <c r="AX19" i="12"/>
  <c r="AX21" i="6"/>
  <c r="L21" i="12"/>
  <c r="L32" i="12" s="1"/>
  <c r="M21" i="12"/>
  <c r="BP21" i="12"/>
  <c r="BP32" i="12" s="1"/>
  <c r="AZ21" i="12"/>
  <c r="AZ32" i="12" s="1"/>
  <c r="AJ21" i="12"/>
  <c r="AJ32" i="12" s="1"/>
  <c r="T21" i="12"/>
  <c r="T32" i="12" s="1"/>
  <c r="K21" i="12"/>
  <c r="G21" i="12"/>
  <c r="J21" i="12"/>
  <c r="J32" i="12" s="1"/>
  <c r="R21" i="12"/>
  <c r="R32" i="12" s="1"/>
  <c r="Z21" i="12"/>
  <c r="Z32" i="12" s="1"/>
  <c r="AH21" i="12"/>
  <c r="AH32" i="12" s="1"/>
  <c r="AP21" i="12"/>
  <c r="AP32" i="12" s="1"/>
  <c r="AX21" i="12"/>
  <c r="AX32" i="12" s="1"/>
  <c r="BF21" i="12"/>
  <c r="BF32" i="12" s="1"/>
  <c r="BN21" i="12"/>
  <c r="BN32" i="12" s="1"/>
  <c r="BV21" i="12"/>
  <c r="BV32" i="12" s="1"/>
  <c r="C21" i="12"/>
  <c r="BQ32" i="12" l="1"/>
  <c r="AU32" i="12"/>
  <c r="AE32" i="12"/>
  <c r="O32" i="12"/>
  <c r="BR32" i="12"/>
  <c r="G32" i="12"/>
  <c r="K32" i="12"/>
  <c r="AK32" i="12"/>
  <c r="H32" i="12"/>
  <c r="BW32" i="12"/>
  <c r="BG32" i="12"/>
  <c r="AQ32" i="12"/>
  <c r="AA32" i="12"/>
  <c r="BU32" i="12"/>
  <c r="AW32" i="12"/>
  <c r="BM32" i="12"/>
  <c r="AG32" i="12"/>
  <c r="BE32" i="12"/>
  <c r="Y32" i="12"/>
  <c r="M32" i="12"/>
  <c r="BJ32" i="12"/>
  <c r="AM32" i="12"/>
  <c r="W32" i="12"/>
  <c r="D34" i="12"/>
  <c r="E34" i="12" s="1"/>
  <c r="F34" i="12" s="1"/>
  <c r="G34" i="12" s="1"/>
  <c r="H34" i="12" s="1"/>
  <c r="I34" i="12" s="1"/>
  <c r="J34" i="12" s="1"/>
  <c r="K34" i="12" s="1"/>
  <c r="L34" i="12" s="1"/>
  <c r="M34" i="12" s="1"/>
  <c r="N34" i="12" s="1"/>
  <c r="O34" i="12" s="1"/>
  <c r="P34" i="12" s="1"/>
  <c r="Q34" i="12" s="1"/>
  <c r="R34" i="12" s="1"/>
  <c r="S34" i="12" s="1"/>
  <c r="T34" i="12" s="1"/>
  <c r="U34" i="12" s="1"/>
  <c r="V34" i="12" s="1"/>
  <c r="W34" i="12" s="1"/>
  <c r="X34" i="12" s="1"/>
  <c r="Y34" i="12" s="1"/>
  <c r="Z34" i="12" s="1"/>
  <c r="AA34" i="12" s="1"/>
  <c r="AB34" i="12" s="1"/>
  <c r="AC34" i="12" s="1"/>
  <c r="AD34" i="12" s="1"/>
  <c r="AE34" i="12" s="1"/>
  <c r="AF34" i="12" s="1"/>
  <c r="AG34" i="12" s="1"/>
  <c r="AH34" i="12" s="1"/>
  <c r="AI34" i="12" s="1"/>
  <c r="AJ34" i="12" s="1"/>
  <c r="AK34" i="12" s="1"/>
  <c r="AL34" i="12" s="1"/>
  <c r="AM34" i="12" s="1"/>
  <c r="AN34" i="12" s="1"/>
  <c r="AO34" i="12" s="1"/>
  <c r="AP34" i="12" s="1"/>
  <c r="AQ34" i="12" s="1"/>
  <c r="AR34" i="12" s="1"/>
  <c r="AS34" i="12" s="1"/>
  <c r="AT34" i="12" s="1"/>
  <c r="AU34" i="12" s="1"/>
  <c r="AV34" i="12" s="1"/>
  <c r="AW34" i="12" s="1"/>
  <c r="AX34" i="12" s="1"/>
  <c r="AY34" i="12" s="1"/>
  <c r="AZ34" i="12" s="1"/>
  <c r="BA34" i="12" s="1"/>
  <c r="BB34" i="12" s="1"/>
  <c r="BC34" i="12" s="1"/>
  <c r="BD34" i="12" s="1"/>
  <c r="BE34" i="12" s="1"/>
  <c r="BF34" i="12" s="1"/>
  <c r="BG34" i="12" s="1"/>
  <c r="BH34" i="12" s="1"/>
  <c r="BI34" i="12" s="1"/>
  <c r="BJ34" i="12" s="1"/>
  <c r="BK34" i="12" s="1"/>
  <c r="BL34" i="12" s="1"/>
  <c r="BM34" i="12" s="1"/>
  <c r="BN34" i="12" s="1"/>
  <c r="BO34" i="12" s="1"/>
  <c r="BP34" i="12" s="1"/>
  <c r="BQ34" i="12" s="1"/>
  <c r="BR34" i="12" s="1"/>
  <c r="BS34" i="12" s="1"/>
  <c r="BT34" i="12" s="1"/>
  <c r="BU34" i="12" s="1"/>
  <c r="BV34" i="12" s="1"/>
  <c r="BW34" i="12" s="1"/>
  <c r="BX34" i="12" s="1"/>
  <c r="BY34" i="12" s="1"/>
  <c r="D21" i="12"/>
  <c r="D32" i="12" s="1"/>
  <c r="BO32" i="12"/>
  <c r="AY32" i="12"/>
  <c r="AI32" i="12"/>
  <c r="S32" i="12"/>
  <c r="BA32" i="12"/>
  <c r="U32" i="12"/>
  <c r="E32" i="12"/>
  <c r="Q32" i="12"/>
  <c r="AO32" i="12"/>
  <c r="I32" i="12"/>
</calcChain>
</file>

<file path=xl/sharedStrings.xml><?xml version="1.0" encoding="utf-8"?>
<sst xmlns="http://schemas.openxmlformats.org/spreadsheetml/2006/main" count="272" uniqueCount="58">
  <si>
    <t>CC</t>
  </si>
  <si>
    <t>CCPT0</t>
  </si>
  <si>
    <t>BR</t>
  </si>
  <si>
    <t>OP</t>
  </si>
  <si>
    <t>BRNA17_C1</t>
  </si>
  <si>
    <t>BRNA17_C5</t>
  </si>
  <si>
    <t>BRNA17_C2</t>
  </si>
  <si>
    <t>BRNA17_C3</t>
  </si>
  <si>
    <t>BRNA17_C4</t>
  </si>
  <si>
    <t xml:space="preserve">Emplois salariés dans l'industrie </t>
  </si>
  <si>
    <t>IAA</t>
  </si>
  <si>
    <t>Fabrication d'autres produits industriels</t>
  </si>
  <si>
    <t>Textile, habillement, chaussures, cuir</t>
  </si>
  <si>
    <t>Bois, industrie du papier, imprimerie</t>
  </si>
  <si>
    <t>Chimie</t>
  </si>
  <si>
    <t>Pharmaceutique</t>
  </si>
  <si>
    <t>Produits en caoutchouc, plastique</t>
  </si>
  <si>
    <t>Autres dont réparation de machines</t>
  </si>
  <si>
    <t>Métallurgie</t>
  </si>
  <si>
    <t xml:space="preserve">   BRNA38_CB</t>
  </si>
  <si>
    <t xml:space="preserve">   BRNA38_CC</t>
  </si>
  <si>
    <t xml:space="preserve">   BRNA38_CE</t>
  </si>
  <si>
    <t xml:space="preserve">   BRNA38_CF</t>
  </si>
  <si>
    <t xml:space="preserve">   BRNA38_CG</t>
  </si>
  <si>
    <t xml:space="preserve">   BRNA38_CH</t>
  </si>
  <si>
    <t xml:space="preserve">   BRNA38_CM</t>
  </si>
  <si>
    <t>Cokéfaction et raffinage</t>
  </si>
  <si>
    <t>Fabrication équipements électriques, électoniques, informatiques</t>
  </si>
  <si>
    <t xml:space="preserve">   BRNA38_CI</t>
  </si>
  <si>
    <t xml:space="preserve">   BRNA38_CJ</t>
  </si>
  <si>
    <t xml:space="preserve">   BRNA38_CK</t>
  </si>
  <si>
    <t>Autres fabrications de machines et équipements</t>
  </si>
  <si>
    <t xml:space="preserve">Fabrication équipements électriques   </t>
  </si>
  <si>
    <t>Fabrication d'équipements électroniques, informatiques</t>
  </si>
  <si>
    <t>Fabrication de matériel de transport</t>
  </si>
  <si>
    <t>Total</t>
  </si>
  <si>
    <t>Chimie - Pharmacie</t>
  </si>
  <si>
    <t>Textile</t>
  </si>
  <si>
    <t>Bois, papier</t>
  </si>
  <si>
    <t>Caoutchouc, plastique</t>
  </si>
  <si>
    <t>Equip electr et informatiques</t>
  </si>
  <si>
    <t>Matériels transports</t>
  </si>
  <si>
    <t>Autres</t>
  </si>
  <si>
    <t xml:space="preserve">Heures travaillées dans l'industrie </t>
  </si>
  <si>
    <t xml:space="preserve">Heures salariées travaillées dans l'industrie </t>
  </si>
  <si>
    <t xml:space="preserve">Emplois  dans l'industrie </t>
  </si>
  <si>
    <t>VA dans l'industrie</t>
  </si>
  <si>
    <t>Gains de productivité</t>
  </si>
  <si>
    <t>Productivité par tête dans l'industrie</t>
  </si>
  <si>
    <t xml:space="preserve">Export </t>
  </si>
  <si>
    <t>Import</t>
  </si>
  <si>
    <t>PIB</t>
  </si>
  <si>
    <t>Solde commercial en % du PIB</t>
  </si>
  <si>
    <t>Total emplois</t>
  </si>
  <si>
    <t xml:space="preserve">Part de l'emploi industriel </t>
  </si>
  <si>
    <t>OPP51G</t>
  </si>
  <si>
    <t>VA</t>
  </si>
  <si>
    <t>Investissement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</si>
</sst>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worksheet" Target="worksheets/sheet4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chartsheet" Target="chartsheets/sheet7.xml"/><Relationship Id="rId12" Type="http://schemas.openxmlformats.org/officeDocument/2006/relationships/worksheet" Target="worksheets/sheet3.xml"/><Relationship Id="rId17" Type="http://schemas.openxmlformats.org/officeDocument/2006/relationships/worksheet" Target="worksheets/sheet8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7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2.xml"/><Relationship Id="rId5" Type="http://schemas.openxmlformats.org/officeDocument/2006/relationships/chartsheet" Target="chartsheets/sheet5.xml"/><Relationship Id="rId15" Type="http://schemas.openxmlformats.org/officeDocument/2006/relationships/worksheet" Target="worksheets/sheet6.xml"/><Relationship Id="rId10" Type="http://schemas.openxmlformats.org/officeDocument/2006/relationships/worksheet" Target="worksheets/sheet1.xml"/><Relationship Id="rId19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worksheet" Target="worksheets/sheet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600" b="1"/>
              <a:t>Evolution</a:t>
            </a:r>
            <a:r>
              <a:rPr lang="fr-FR" sz="1600" b="1" baseline="0"/>
              <a:t> des heures travaillées dans les branches industrielles</a:t>
            </a:r>
            <a:endParaRPr lang="fr-FR" sz="16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950670308905596E-2"/>
          <c:y val="8.6081838970943264E-2"/>
          <c:w val="0.90956481542953815"/>
          <c:h val="0.80549664287046907"/>
        </c:manualLayout>
      </c:layout>
      <c:lineChart>
        <c:grouping val="standard"/>
        <c:varyColors val="0"/>
        <c:ser>
          <c:idx val="0"/>
          <c:order val="0"/>
          <c:tx>
            <c:strRef>
              <c:f>'Emplois-salariés'!$B$4</c:f>
              <c:strCache>
                <c:ptCount val="1"/>
                <c:pt idx="0">
                  <c:v>IAA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Heures!$C$22:$BY$22</c:f>
              <c:numCache>
                <c:formatCode>General</c:formatCode>
                <c:ptCount val="75"/>
                <c:pt idx="0">
                  <c:v>1263.2167669999999</c:v>
                </c:pt>
                <c:pt idx="1">
                  <c:v>1258.1893689999999</c:v>
                </c:pt>
                <c:pt idx="2">
                  <c:v>1310.7906780000001</c:v>
                </c:pt>
                <c:pt idx="3">
                  <c:v>1266.4454069999999</c:v>
                </c:pt>
                <c:pt idx="4">
                  <c:v>1253.8688669999999</c:v>
                </c:pt>
                <c:pt idx="5">
                  <c:v>1266.8423270000001</c:v>
                </c:pt>
                <c:pt idx="6">
                  <c:v>1254.0077140000001</c:v>
                </c:pt>
                <c:pt idx="7">
                  <c:v>1246.2476389999999</c:v>
                </c:pt>
                <c:pt idx="8">
                  <c:v>1243.626121</c:v>
                </c:pt>
                <c:pt idx="9">
                  <c:v>1234.3378600000001</c:v>
                </c:pt>
                <c:pt idx="10">
                  <c:v>1228.01983</c:v>
                </c:pt>
                <c:pt idx="11">
                  <c:v>1230.634798</c:v>
                </c:pt>
                <c:pt idx="12">
                  <c:v>1198.197651</c:v>
                </c:pt>
                <c:pt idx="13">
                  <c:v>1186.19208</c:v>
                </c:pt>
                <c:pt idx="14">
                  <c:v>1197.8510699999999</c:v>
                </c:pt>
                <c:pt idx="15">
                  <c:v>1227.002279</c:v>
                </c:pt>
                <c:pt idx="16">
                  <c:v>1231.8294820000001</c:v>
                </c:pt>
                <c:pt idx="17">
                  <c:v>1236.4387180000001</c:v>
                </c:pt>
                <c:pt idx="18">
                  <c:v>1223.8018279999999</c:v>
                </c:pt>
                <c:pt idx="19">
                  <c:v>1219.777945</c:v>
                </c:pt>
                <c:pt idx="20">
                  <c:v>1182.4858320000001</c:v>
                </c:pt>
                <c:pt idx="21">
                  <c:v>1187.8073099999999</c:v>
                </c:pt>
                <c:pt idx="22">
                  <c:v>1194.8762389999999</c:v>
                </c:pt>
                <c:pt idx="23">
                  <c:v>1149.742348</c:v>
                </c:pt>
                <c:pt idx="24">
                  <c:v>1152.7598969999999</c:v>
                </c:pt>
                <c:pt idx="25">
                  <c:v>1141.6997799999999</c:v>
                </c:pt>
                <c:pt idx="26">
                  <c:v>1110.384716</c:v>
                </c:pt>
                <c:pt idx="27">
                  <c:v>1132.3222229999999</c:v>
                </c:pt>
                <c:pt idx="28">
                  <c:v>1120.6149780000001</c:v>
                </c:pt>
                <c:pt idx="29">
                  <c:v>1116.8422889999999</c:v>
                </c:pt>
                <c:pt idx="30">
                  <c:v>1119.2451390000001</c:v>
                </c:pt>
                <c:pt idx="31">
                  <c:v>1114.3052110000001</c:v>
                </c:pt>
                <c:pt idx="32">
                  <c:v>1110.650791</c:v>
                </c:pt>
                <c:pt idx="33">
                  <c:v>1065.380384</c:v>
                </c:pt>
                <c:pt idx="34">
                  <c:v>1064.434749</c:v>
                </c:pt>
                <c:pt idx="35">
                  <c:v>1062.4585300000001</c:v>
                </c:pt>
                <c:pt idx="36">
                  <c:v>1036.5002919999999</c:v>
                </c:pt>
                <c:pt idx="37">
                  <c:v>1028.173681</c:v>
                </c:pt>
                <c:pt idx="38">
                  <c:v>1032.2366649999999</c:v>
                </c:pt>
                <c:pt idx="39">
                  <c:v>1029.8137839999999</c:v>
                </c:pt>
                <c:pt idx="40">
                  <c:v>1012.932127</c:v>
                </c:pt>
                <c:pt idx="41">
                  <c:v>1011.059314</c:v>
                </c:pt>
                <c:pt idx="42">
                  <c:v>991.57519300000001</c:v>
                </c:pt>
                <c:pt idx="43">
                  <c:v>972.59866099999999</c:v>
                </c:pt>
                <c:pt idx="44">
                  <c:v>970.19701199999997</c:v>
                </c:pt>
                <c:pt idx="45">
                  <c:v>976.73726399999998</c:v>
                </c:pt>
                <c:pt idx="46">
                  <c:v>984.81675499999994</c:v>
                </c:pt>
                <c:pt idx="47">
                  <c:v>999.56495199999995</c:v>
                </c:pt>
                <c:pt idx="48">
                  <c:v>1016.71311</c:v>
                </c:pt>
                <c:pt idx="49">
                  <c:v>1025.195158</c:v>
                </c:pt>
                <c:pt idx="50">
                  <c:v>1010.597911</c:v>
                </c:pt>
                <c:pt idx="51">
                  <c:v>995.43082700000002</c:v>
                </c:pt>
                <c:pt idx="52">
                  <c:v>982.55329600000005</c:v>
                </c:pt>
                <c:pt idx="53">
                  <c:v>980.77061500000002</c:v>
                </c:pt>
                <c:pt idx="54">
                  <c:v>998.07464000000004</c:v>
                </c:pt>
                <c:pt idx="55">
                  <c:v>975.55722200000002</c:v>
                </c:pt>
                <c:pt idx="56">
                  <c:v>965.225638</c:v>
                </c:pt>
                <c:pt idx="57">
                  <c:v>960.09330799999998</c:v>
                </c:pt>
                <c:pt idx="58">
                  <c:v>961.08430699999997</c:v>
                </c:pt>
                <c:pt idx="59">
                  <c:v>963.78341899999998</c:v>
                </c:pt>
                <c:pt idx="60">
                  <c:v>941.49456099999998</c:v>
                </c:pt>
                <c:pt idx="61">
                  <c:v>938.96264599999995</c:v>
                </c:pt>
                <c:pt idx="62">
                  <c:v>965.01257199999998</c:v>
                </c:pt>
                <c:pt idx="63">
                  <c:v>974.44834000000003</c:v>
                </c:pt>
                <c:pt idx="64">
                  <c:v>972.05594399999995</c:v>
                </c:pt>
                <c:pt idx="65">
                  <c:v>1007.222701</c:v>
                </c:pt>
                <c:pt idx="66">
                  <c:v>980.62744999999995</c:v>
                </c:pt>
                <c:pt idx="67">
                  <c:v>998.71024199999999</c:v>
                </c:pt>
                <c:pt idx="68">
                  <c:v>987.08970399999998</c:v>
                </c:pt>
                <c:pt idx="69">
                  <c:v>978.20424300000002</c:v>
                </c:pt>
                <c:pt idx="70">
                  <c:v>1024.873053</c:v>
                </c:pt>
                <c:pt idx="71">
                  <c:v>974.42354399999999</c:v>
                </c:pt>
                <c:pt idx="72">
                  <c:v>1040.3840709999999</c:v>
                </c:pt>
                <c:pt idx="73">
                  <c:v>1071.4779639999999</c:v>
                </c:pt>
                <c:pt idx="74">
                  <c:v>1071.675878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6-43E0-A4BA-BD9324E0463E}"/>
            </c:ext>
          </c:extLst>
        </c:ser>
        <c:ser>
          <c:idx val="1"/>
          <c:order val="1"/>
          <c:tx>
            <c:v>Textile</c:v>
          </c:tx>
          <c:spPr>
            <a:ln w="381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Heures!$C$23:$BX$23</c:f>
              <c:numCache>
                <c:formatCode>General</c:formatCode>
                <c:ptCount val="74"/>
                <c:pt idx="0">
                  <c:v>2580.1026750000001</c:v>
                </c:pt>
                <c:pt idx="1">
                  <c:v>2561.796128</c:v>
                </c:pt>
                <c:pt idx="2">
                  <c:v>2657.985212</c:v>
                </c:pt>
                <c:pt idx="3">
                  <c:v>2576.4905560000002</c:v>
                </c:pt>
                <c:pt idx="4">
                  <c:v>2479.9961090000002</c:v>
                </c:pt>
                <c:pt idx="5">
                  <c:v>2486.4421929999999</c:v>
                </c:pt>
                <c:pt idx="6">
                  <c:v>2392.6129700000001</c:v>
                </c:pt>
                <c:pt idx="7">
                  <c:v>2322.662648</c:v>
                </c:pt>
                <c:pt idx="8">
                  <c:v>2340.6120759999999</c:v>
                </c:pt>
                <c:pt idx="9">
                  <c:v>2227.659541</c:v>
                </c:pt>
                <c:pt idx="10">
                  <c:v>2131.5011610000001</c:v>
                </c:pt>
                <c:pt idx="11">
                  <c:v>2157.2000910000002</c:v>
                </c:pt>
                <c:pt idx="12">
                  <c:v>2105.9900969999999</c:v>
                </c:pt>
                <c:pt idx="13">
                  <c:v>2065.3910270000001</c:v>
                </c:pt>
                <c:pt idx="14">
                  <c:v>2119.1002549999998</c:v>
                </c:pt>
                <c:pt idx="15">
                  <c:v>2146.3455130000002</c:v>
                </c:pt>
                <c:pt idx="16">
                  <c:v>2002.4651799999999</c:v>
                </c:pt>
                <c:pt idx="17">
                  <c:v>2018.7408479999999</c:v>
                </c:pt>
                <c:pt idx="18">
                  <c:v>1898.4099060000001</c:v>
                </c:pt>
                <c:pt idx="19">
                  <c:v>1781.04925</c:v>
                </c:pt>
                <c:pt idx="20">
                  <c:v>1756.7380969999999</c:v>
                </c:pt>
                <c:pt idx="21">
                  <c:v>1707.640245</c:v>
                </c:pt>
                <c:pt idx="22">
                  <c:v>1695.786145</c:v>
                </c:pt>
                <c:pt idx="23">
                  <c:v>1678.0740860000001</c:v>
                </c:pt>
                <c:pt idx="24">
                  <c:v>1646.7271900000001</c:v>
                </c:pt>
                <c:pt idx="25">
                  <c:v>1577.976228</c:v>
                </c:pt>
                <c:pt idx="26">
                  <c:v>1470.2943760000001</c:v>
                </c:pt>
                <c:pt idx="27">
                  <c:v>1484.434919</c:v>
                </c:pt>
                <c:pt idx="28">
                  <c:v>1427.8186700000001</c:v>
                </c:pt>
                <c:pt idx="29">
                  <c:v>1361.769076</c:v>
                </c:pt>
                <c:pt idx="30">
                  <c:v>1340.5588540000001</c:v>
                </c:pt>
                <c:pt idx="31">
                  <c:v>1280.0889279999999</c:v>
                </c:pt>
                <c:pt idx="32">
                  <c:v>1174.1606859999999</c:v>
                </c:pt>
                <c:pt idx="33">
                  <c:v>1098.60726</c:v>
                </c:pt>
                <c:pt idx="34">
                  <c:v>1056.9135450000001</c:v>
                </c:pt>
                <c:pt idx="35">
                  <c:v>1010.064764</c:v>
                </c:pt>
                <c:pt idx="36">
                  <c:v>960.69828700000005</c:v>
                </c:pt>
                <c:pt idx="37">
                  <c:v>941.31787699999995</c:v>
                </c:pt>
                <c:pt idx="38">
                  <c:v>907.89137400000004</c:v>
                </c:pt>
                <c:pt idx="39">
                  <c:v>870.23235299999999</c:v>
                </c:pt>
                <c:pt idx="40">
                  <c:v>831.48776099999998</c:v>
                </c:pt>
                <c:pt idx="41">
                  <c:v>808.77301999999997</c:v>
                </c:pt>
                <c:pt idx="42">
                  <c:v>758.67462699999999</c:v>
                </c:pt>
                <c:pt idx="43">
                  <c:v>712.11877600000003</c:v>
                </c:pt>
                <c:pt idx="44">
                  <c:v>656.68690000000004</c:v>
                </c:pt>
                <c:pt idx="45">
                  <c:v>620.65260699999999</c:v>
                </c:pt>
                <c:pt idx="46">
                  <c:v>593.42367899999999</c:v>
                </c:pt>
                <c:pt idx="47">
                  <c:v>560.50295200000005</c:v>
                </c:pt>
                <c:pt idx="48">
                  <c:v>540.75221099999999</c:v>
                </c:pt>
                <c:pt idx="49">
                  <c:v>517.81217400000003</c:v>
                </c:pt>
                <c:pt idx="50">
                  <c:v>486.31214899999998</c:v>
                </c:pt>
                <c:pt idx="51">
                  <c:v>440.84367900000001</c:v>
                </c:pt>
                <c:pt idx="52">
                  <c:v>414.36343499999998</c:v>
                </c:pt>
                <c:pt idx="53">
                  <c:v>384.36058800000001</c:v>
                </c:pt>
                <c:pt idx="54">
                  <c:v>355.25434799999999</c:v>
                </c:pt>
                <c:pt idx="55">
                  <c:v>323.371915</c:v>
                </c:pt>
                <c:pt idx="56">
                  <c:v>297.49293399999999</c:v>
                </c:pt>
                <c:pt idx="57">
                  <c:v>267.79465499999998</c:v>
                </c:pt>
                <c:pt idx="58">
                  <c:v>258.12479000000002</c:v>
                </c:pt>
                <c:pt idx="59">
                  <c:v>243.609263</c:v>
                </c:pt>
                <c:pt idx="60">
                  <c:v>211.986063</c:v>
                </c:pt>
                <c:pt idx="61">
                  <c:v>201.33588</c:v>
                </c:pt>
                <c:pt idx="62">
                  <c:v>199.39852400000001</c:v>
                </c:pt>
                <c:pt idx="63">
                  <c:v>194.039759</c:v>
                </c:pt>
                <c:pt idx="64">
                  <c:v>187.80169799999999</c:v>
                </c:pt>
                <c:pt idx="65">
                  <c:v>184.75124099999999</c:v>
                </c:pt>
                <c:pt idx="66">
                  <c:v>183.10023699999999</c:v>
                </c:pt>
                <c:pt idx="67">
                  <c:v>178.431892</c:v>
                </c:pt>
                <c:pt idx="68">
                  <c:v>175.877745</c:v>
                </c:pt>
                <c:pt idx="69">
                  <c:v>181.71447800000001</c:v>
                </c:pt>
                <c:pt idx="70">
                  <c:v>184.42044899999999</c:v>
                </c:pt>
                <c:pt idx="71">
                  <c:v>164.88713799999999</c:v>
                </c:pt>
                <c:pt idx="72">
                  <c:v>187.020747</c:v>
                </c:pt>
                <c:pt idx="73">
                  <c:v>201.84729100000001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06-43E0-A4BA-BD9324E0463E}"/>
            </c:ext>
          </c:extLst>
        </c:ser>
        <c:ser>
          <c:idx val="2"/>
          <c:order val="2"/>
          <c:tx>
            <c:strRef>
              <c:f>'Emplois-salariés'!$B$24</c:f>
              <c:strCache>
                <c:ptCount val="1"/>
                <c:pt idx="0">
                  <c:v>Bois, papier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Heures!$C$24:$BX$24</c:f>
              <c:numCache>
                <c:formatCode>General</c:formatCode>
                <c:ptCount val="74"/>
                <c:pt idx="0">
                  <c:v>661.84896000000003</c:v>
                </c:pt>
                <c:pt idx="1">
                  <c:v>652.57794200000001</c:v>
                </c:pt>
                <c:pt idx="2">
                  <c:v>673.00577499999997</c:v>
                </c:pt>
                <c:pt idx="3">
                  <c:v>649.22434599999997</c:v>
                </c:pt>
                <c:pt idx="4">
                  <c:v>621.61683500000004</c:v>
                </c:pt>
                <c:pt idx="5">
                  <c:v>620.63611200000003</c:v>
                </c:pt>
                <c:pt idx="6">
                  <c:v>626.49777600000004</c:v>
                </c:pt>
                <c:pt idx="7">
                  <c:v>627.68683099999998</c:v>
                </c:pt>
                <c:pt idx="8">
                  <c:v>635.94965200000001</c:v>
                </c:pt>
                <c:pt idx="9">
                  <c:v>636.77557300000001</c:v>
                </c:pt>
                <c:pt idx="10">
                  <c:v>627.867076</c:v>
                </c:pt>
                <c:pt idx="11">
                  <c:v>642.82685500000002</c:v>
                </c:pt>
                <c:pt idx="12">
                  <c:v>642.68714599999998</c:v>
                </c:pt>
                <c:pt idx="13">
                  <c:v>657.83758999999998</c:v>
                </c:pt>
                <c:pt idx="14">
                  <c:v>674.14478899999995</c:v>
                </c:pt>
                <c:pt idx="15">
                  <c:v>691.77412500000003</c:v>
                </c:pt>
                <c:pt idx="16">
                  <c:v>686.646209</c:v>
                </c:pt>
                <c:pt idx="17">
                  <c:v>691.46545900000001</c:v>
                </c:pt>
                <c:pt idx="18">
                  <c:v>683.45943499999998</c:v>
                </c:pt>
                <c:pt idx="19">
                  <c:v>666.07000100000005</c:v>
                </c:pt>
                <c:pt idx="20">
                  <c:v>670.96434499999998</c:v>
                </c:pt>
                <c:pt idx="21">
                  <c:v>672.02618900000004</c:v>
                </c:pt>
                <c:pt idx="22">
                  <c:v>680.59403399999997</c:v>
                </c:pt>
                <c:pt idx="23">
                  <c:v>675.93918900000006</c:v>
                </c:pt>
                <c:pt idx="24">
                  <c:v>692.04588899999999</c:v>
                </c:pt>
                <c:pt idx="25">
                  <c:v>686.06677999999999</c:v>
                </c:pt>
                <c:pt idx="26">
                  <c:v>629.96367399999997</c:v>
                </c:pt>
                <c:pt idx="27">
                  <c:v>639.03834400000005</c:v>
                </c:pt>
                <c:pt idx="28">
                  <c:v>627.11533399999996</c:v>
                </c:pt>
                <c:pt idx="29">
                  <c:v>618.68972900000006</c:v>
                </c:pt>
                <c:pt idx="30">
                  <c:v>616.87101600000005</c:v>
                </c:pt>
                <c:pt idx="31">
                  <c:v>608.43305999999995</c:v>
                </c:pt>
                <c:pt idx="32">
                  <c:v>582.77658499999995</c:v>
                </c:pt>
                <c:pt idx="33">
                  <c:v>553.99808700000006</c:v>
                </c:pt>
                <c:pt idx="34">
                  <c:v>540.80249700000002</c:v>
                </c:pt>
                <c:pt idx="35">
                  <c:v>526.69359099999997</c:v>
                </c:pt>
                <c:pt idx="36">
                  <c:v>510.16278899999998</c:v>
                </c:pt>
                <c:pt idx="37">
                  <c:v>506.39274999999998</c:v>
                </c:pt>
                <c:pt idx="38">
                  <c:v>510.89857599999999</c:v>
                </c:pt>
                <c:pt idx="39">
                  <c:v>521.975323</c:v>
                </c:pt>
                <c:pt idx="40">
                  <c:v>530.05325400000004</c:v>
                </c:pt>
                <c:pt idx="41">
                  <c:v>537.44057799999996</c:v>
                </c:pt>
                <c:pt idx="42">
                  <c:v>525.34997399999997</c:v>
                </c:pt>
                <c:pt idx="43">
                  <c:v>510.58255000000003</c:v>
                </c:pt>
                <c:pt idx="44">
                  <c:v>486.44774000000001</c:v>
                </c:pt>
                <c:pt idx="45">
                  <c:v>484.08988799999997</c:v>
                </c:pt>
                <c:pt idx="46">
                  <c:v>480.15965999999997</c:v>
                </c:pt>
                <c:pt idx="47">
                  <c:v>470.01936599999999</c:v>
                </c:pt>
                <c:pt idx="48">
                  <c:v>463.12294000000003</c:v>
                </c:pt>
                <c:pt idx="49">
                  <c:v>458.92513200000002</c:v>
                </c:pt>
                <c:pt idx="50">
                  <c:v>452.77851399999997</c:v>
                </c:pt>
                <c:pt idx="51">
                  <c:v>444.32288299999999</c:v>
                </c:pt>
                <c:pt idx="52">
                  <c:v>436.91378500000002</c:v>
                </c:pt>
                <c:pt idx="53">
                  <c:v>420.88864699999999</c:v>
                </c:pt>
                <c:pt idx="54">
                  <c:v>413.85369300000002</c:v>
                </c:pt>
                <c:pt idx="55">
                  <c:v>411.78077999999999</c:v>
                </c:pt>
                <c:pt idx="56">
                  <c:v>399.14324499999998</c:v>
                </c:pt>
                <c:pt idx="57">
                  <c:v>383.03801600000003</c:v>
                </c:pt>
                <c:pt idx="58">
                  <c:v>377.956053</c:v>
                </c:pt>
                <c:pt idx="59">
                  <c:v>371.26587599999999</c:v>
                </c:pt>
                <c:pt idx="60">
                  <c:v>343.96058199999999</c:v>
                </c:pt>
                <c:pt idx="61">
                  <c:v>332.85207400000002</c:v>
                </c:pt>
                <c:pt idx="62">
                  <c:v>326.34920099999999</c:v>
                </c:pt>
                <c:pt idx="63">
                  <c:v>313.86889500000001</c:v>
                </c:pt>
                <c:pt idx="64">
                  <c:v>306.35388399999999</c:v>
                </c:pt>
                <c:pt idx="65">
                  <c:v>298.70049899999998</c:v>
                </c:pt>
                <c:pt idx="66">
                  <c:v>289.23822899999999</c:v>
                </c:pt>
                <c:pt idx="67">
                  <c:v>283.04326900000001</c:v>
                </c:pt>
                <c:pt idx="68">
                  <c:v>273.39836000000003</c:v>
                </c:pt>
                <c:pt idx="69">
                  <c:v>271.035664</c:v>
                </c:pt>
                <c:pt idx="70">
                  <c:v>272.97789699999998</c:v>
                </c:pt>
                <c:pt idx="71">
                  <c:v>246.06366499999999</c:v>
                </c:pt>
                <c:pt idx="72">
                  <c:v>268.26399600000002</c:v>
                </c:pt>
                <c:pt idx="73">
                  <c:v>269.06846200000001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06-43E0-A4BA-BD9324E0463E}"/>
            </c:ext>
          </c:extLst>
        </c:ser>
        <c:ser>
          <c:idx val="3"/>
          <c:order val="3"/>
          <c:tx>
            <c:strRef>
              <c:f>'Emplois-salariés'!$B$25</c:f>
              <c:strCache>
                <c:ptCount val="1"/>
                <c:pt idx="0">
                  <c:v>Chimie - Pharmacie</c:v>
                </c:pt>
              </c:strCache>
            </c:strRef>
          </c:tx>
          <c:spPr>
            <a:ln w="3810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Heures!$C$25:$BX$25</c:f>
              <c:numCache>
                <c:formatCode>General</c:formatCode>
                <c:ptCount val="74"/>
                <c:pt idx="0">
                  <c:v>314.50815</c:v>
                </c:pt>
                <c:pt idx="1">
                  <c:v>315.06659100000002</c:v>
                </c:pt>
                <c:pt idx="2">
                  <c:v>331.55202600000001</c:v>
                </c:pt>
                <c:pt idx="3">
                  <c:v>322.35705999999999</c:v>
                </c:pt>
                <c:pt idx="4">
                  <c:v>311.39143799999999</c:v>
                </c:pt>
                <c:pt idx="5">
                  <c:v>316.26146499999999</c:v>
                </c:pt>
                <c:pt idx="6">
                  <c:v>324.402241</c:v>
                </c:pt>
                <c:pt idx="7">
                  <c:v>324.57368400000001</c:v>
                </c:pt>
                <c:pt idx="8">
                  <c:v>330.99861900000002</c:v>
                </c:pt>
                <c:pt idx="9">
                  <c:v>334.292464</c:v>
                </c:pt>
                <c:pt idx="10">
                  <c:v>332.28604300000001</c:v>
                </c:pt>
                <c:pt idx="11">
                  <c:v>344.03555</c:v>
                </c:pt>
                <c:pt idx="12">
                  <c:v>345.17740099999997</c:v>
                </c:pt>
                <c:pt idx="13">
                  <c:v>350.89991800000001</c:v>
                </c:pt>
                <c:pt idx="14">
                  <c:v>360.86184100000003</c:v>
                </c:pt>
                <c:pt idx="15">
                  <c:v>378.16498000000001</c:v>
                </c:pt>
                <c:pt idx="16">
                  <c:v>380.87251099999997</c:v>
                </c:pt>
                <c:pt idx="17">
                  <c:v>388.53714600000001</c:v>
                </c:pt>
                <c:pt idx="18">
                  <c:v>387.947675</c:v>
                </c:pt>
                <c:pt idx="19">
                  <c:v>383.46659899999997</c:v>
                </c:pt>
                <c:pt idx="20">
                  <c:v>396.340509</c:v>
                </c:pt>
                <c:pt idx="21">
                  <c:v>415.345845</c:v>
                </c:pt>
                <c:pt idx="22">
                  <c:v>429.02092299999998</c:v>
                </c:pt>
                <c:pt idx="23">
                  <c:v>429.31895400000002</c:v>
                </c:pt>
                <c:pt idx="24">
                  <c:v>439.31928699999997</c:v>
                </c:pt>
                <c:pt idx="25">
                  <c:v>439.13328999999999</c:v>
                </c:pt>
                <c:pt idx="26">
                  <c:v>420.49254500000001</c:v>
                </c:pt>
                <c:pt idx="27">
                  <c:v>434.07528600000001</c:v>
                </c:pt>
                <c:pt idx="28">
                  <c:v>432.37336900000003</c:v>
                </c:pt>
                <c:pt idx="29">
                  <c:v>427.57614999999998</c:v>
                </c:pt>
                <c:pt idx="30">
                  <c:v>431.313804</c:v>
                </c:pt>
                <c:pt idx="31">
                  <c:v>428.62708500000002</c:v>
                </c:pt>
                <c:pt idx="32">
                  <c:v>416.136323</c:v>
                </c:pt>
                <c:pt idx="33">
                  <c:v>391.90986299999997</c:v>
                </c:pt>
                <c:pt idx="34">
                  <c:v>382.07683100000003</c:v>
                </c:pt>
                <c:pt idx="35">
                  <c:v>378.675926</c:v>
                </c:pt>
                <c:pt idx="36">
                  <c:v>371.05891100000002</c:v>
                </c:pt>
                <c:pt idx="37">
                  <c:v>371.203822</c:v>
                </c:pt>
                <c:pt idx="38">
                  <c:v>376.916022</c:v>
                </c:pt>
                <c:pt idx="39">
                  <c:v>378.228656</c:v>
                </c:pt>
                <c:pt idx="40">
                  <c:v>379.34368799999999</c:v>
                </c:pt>
                <c:pt idx="41">
                  <c:v>383.15727600000002</c:v>
                </c:pt>
                <c:pt idx="42">
                  <c:v>373.17834199999999</c:v>
                </c:pt>
                <c:pt idx="43">
                  <c:v>368.924488</c:v>
                </c:pt>
                <c:pt idx="44">
                  <c:v>354.643754</c:v>
                </c:pt>
                <c:pt idx="45">
                  <c:v>343.068262</c:v>
                </c:pt>
                <c:pt idx="46">
                  <c:v>334.35243000000003</c:v>
                </c:pt>
                <c:pt idx="47">
                  <c:v>326.87592999999998</c:v>
                </c:pt>
                <c:pt idx="48">
                  <c:v>320.40550100000002</c:v>
                </c:pt>
                <c:pt idx="49">
                  <c:v>312.53538700000001</c:v>
                </c:pt>
                <c:pt idx="50">
                  <c:v>306.34772600000002</c:v>
                </c:pt>
                <c:pt idx="51">
                  <c:v>298.46420499999999</c:v>
                </c:pt>
                <c:pt idx="52">
                  <c:v>289.59817099999998</c:v>
                </c:pt>
                <c:pt idx="53">
                  <c:v>286.46526299999999</c:v>
                </c:pt>
                <c:pt idx="54">
                  <c:v>285.20419900000002</c:v>
                </c:pt>
                <c:pt idx="55">
                  <c:v>280.14652000000001</c:v>
                </c:pt>
                <c:pt idx="56">
                  <c:v>283.68310400000001</c:v>
                </c:pt>
                <c:pt idx="57">
                  <c:v>271.42300399999999</c:v>
                </c:pt>
                <c:pt idx="58">
                  <c:v>270.13025800000003</c:v>
                </c:pt>
                <c:pt idx="59">
                  <c:v>266.68117999999998</c:v>
                </c:pt>
                <c:pt idx="60">
                  <c:v>250.54317900000001</c:v>
                </c:pt>
                <c:pt idx="61">
                  <c:v>241.75498300000001</c:v>
                </c:pt>
                <c:pt idx="62">
                  <c:v>243.81246300000001</c:v>
                </c:pt>
                <c:pt idx="63">
                  <c:v>244.882015</c:v>
                </c:pt>
                <c:pt idx="64">
                  <c:v>241.16121799999999</c:v>
                </c:pt>
                <c:pt idx="65">
                  <c:v>235.645939</c:v>
                </c:pt>
                <c:pt idx="66">
                  <c:v>236.45143300000001</c:v>
                </c:pt>
                <c:pt idx="67">
                  <c:v>235.18378100000001</c:v>
                </c:pt>
                <c:pt idx="68">
                  <c:v>235.93987999999999</c:v>
                </c:pt>
                <c:pt idx="69">
                  <c:v>239.32842299999999</c:v>
                </c:pt>
                <c:pt idx="70">
                  <c:v>248.24405200000001</c:v>
                </c:pt>
                <c:pt idx="71">
                  <c:v>239.09245200000001</c:v>
                </c:pt>
                <c:pt idx="72">
                  <c:v>252.79833099999999</c:v>
                </c:pt>
                <c:pt idx="73">
                  <c:v>254.25887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06-43E0-A4BA-BD9324E0463E}"/>
            </c:ext>
          </c:extLst>
        </c:ser>
        <c:ser>
          <c:idx val="4"/>
          <c:order val="4"/>
          <c:tx>
            <c:strRef>
              <c:f>Heures!$B$26</c:f>
              <c:strCache>
                <c:ptCount val="1"/>
                <c:pt idx="0">
                  <c:v>Caoutchouc, plastique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'Emplois-salariés'!$C$26:$BX$26</c:f>
              <c:numCache>
                <c:formatCode>General</c:formatCode>
                <c:ptCount val="74"/>
                <c:pt idx="0">
                  <c:v>293.76</c:v>
                </c:pt>
                <c:pt idx="1">
                  <c:v>296.2</c:v>
                </c:pt>
                <c:pt idx="2">
                  <c:v>304.72000000000003</c:v>
                </c:pt>
                <c:pt idx="3">
                  <c:v>301.33999999999997</c:v>
                </c:pt>
                <c:pt idx="4">
                  <c:v>294.47000000000003</c:v>
                </c:pt>
                <c:pt idx="5">
                  <c:v>296.7</c:v>
                </c:pt>
                <c:pt idx="6">
                  <c:v>306.14999999999998</c:v>
                </c:pt>
                <c:pt idx="7">
                  <c:v>312.43</c:v>
                </c:pt>
                <c:pt idx="8">
                  <c:v>319.81</c:v>
                </c:pt>
                <c:pt idx="9">
                  <c:v>323.97000000000003</c:v>
                </c:pt>
                <c:pt idx="10">
                  <c:v>320.06</c:v>
                </c:pt>
                <c:pt idx="11">
                  <c:v>324.02</c:v>
                </c:pt>
                <c:pt idx="12">
                  <c:v>328.09</c:v>
                </c:pt>
                <c:pt idx="13">
                  <c:v>331.87</c:v>
                </c:pt>
                <c:pt idx="14">
                  <c:v>342.76</c:v>
                </c:pt>
                <c:pt idx="15">
                  <c:v>354.96</c:v>
                </c:pt>
                <c:pt idx="16">
                  <c:v>361.33</c:v>
                </c:pt>
                <c:pt idx="17">
                  <c:v>366.83</c:v>
                </c:pt>
                <c:pt idx="18">
                  <c:v>371.1</c:v>
                </c:pt>
                <c:pt idx="19">
                  <c:v>370.74</c:v>
                </c:pt>
                <c:pt idx="20">
                  <c:v>382.2</c:v>
                </c:pt>
                <c:pt idx="21">
                  <c:v>390.91</c:v>
                </c:pt>
                <c:pt idx="22">
                  <c:v>398.05</c:v>
                </c:pt>
                <c:pt idx="23">
                  <c:v>405.12</c:v>
                </c:pt>
                <c:pt idx="24">
                  <c:v>415.68</c:v>
                </c:pt>
                <c:pt idx="25">
                  <c:v>423.82</c:v>
                </c:pt>
                <c:pt idx="26">
                  <c:v>410.34</c:v>
                </c:pt>
                <c:pt idx="27">
                  <c:v>406.41</c:v>
                </c:pt>
                <c:pt idx="28">
                  <c:v>405.93</c:v>
                </c:pt>
                <c:pt idx="29">
                  <c:v>402.7</c:v>
                </c:pt>
                <c:pt idx="30">
                  <c:v>396.88</c:v>
                </c:pt>
                <c:pt idx="31">
                  <c:v>394.93</c:v>
                </c:pt>
                <c:pt idx="32">
                  <c:v>381.43</c:v>
                </c:pt>
                <c:pt idx="33">
                  <c:v>371.67</c:v>
                </c:pt>
                <c:pt idx="34">
                  <c:v>359.76</c:v>
                </c:pt>
                <c:pt idx="35">
                  <c:v>347.69</c:v>
                </c:pt>
                <c:pt idx="36">
                  <c:v>337.25</c:v>
                </c:pt>
                <c:pt idx="37">
                  <c:v>331.08</c:v>
                </c:pt>
                <c:pt idx="38">
                  <c:v>328.37</c:v>
                </c:pt>
                <c:pt idx="39">
                  <c:v>327.08</c:v>
                </c:pt>
                <c:pt idx="40">
                  <c:v>331.01</c:v>
                </c:pt>
                <c:pt idx="41">
                  <c:v>331.99</c:v>
                </c:pt>
                <c:pt idx="42">
                  <c:v>327.83</c:v>
                </c:pt>
                <c:pt idx="43">
                  <c:v>322.73</c:v>
                </c:pt>
                <c:pt idx="44">
                  <c:v>310.72000000000003</c:v>
                </c:pt>
                <c:pt idx="45">
                  <c:v>303.91000000000003</c:v>
                </c:pt>
                <c:pt idx="46">
                  <c:v>304.31</c:v>
                </c:pt>
                <c:pt idx="47">
                  <c:v>300.81</c:v>
                </c:pt>
                <c:pt idx="48">
                  <c:v>295.64</c:v>
                </c:pt>
                <c:pt idx="49">
                  <c:v>297.60000000000002</c:v>
                </c:pt>
                <c:pt idx="50">
                  <c:v>298.55</c:v>
                </c:pt>
                <c:pt idx="51">
                  <c:v>306.63</c:v>
                </c:pt>
                <c:pt idx="52">
                  <c:v>312.01</c:v>
                </c:pt>
                <c:pt idx="53">
                  <c:v>307.93</c:v>
                </c:pt>
                <c:pt idx="54">
                  <c:v>303.02999999999997</c:v>
                </c:pt>
                <c:pt idx="55">
                  <c:v>301.37</c:v>
                </c:pt>
                <c:pt idx="56">
                  <c:v>295.44</c:v>
                </c:pt>
                <c:pt idx="57">
                  <c:v>285.17</c:v>
                </c:pt>
                <c:pt idx="58">
                  <c:v>281.76</c:v>
                </c:pt>
                <c:pt idx="59">
                  <c:v>279.14</c:v>
                </c:pt>
                <c:pt idx="60">
                  <c:v>252.61</c:v>
                </c:pt>
                <c:pt idx="61">
                  <c:v>239.35</c:v>
                </c:pt>
                <c:pt idx="62">
                  <c:v>238.9</c:v>
                </c:pt>
                <c:pt idx="63">
                  <c:v>234.65</c:v>
                </c:pt>
                <c:pt idx="64">
                  <c:v>227.31</c:v>
                </c:pt>
                <c:pt idx="65">
                  <c:v>220.87</c:v>
                </c:pt>
                <c:pt idx="66">
                  <c:v>217.47</c:v>
                </c:pt>
                <c:pt idx="67">
                  <c:v>213.6</c:v>
                </c:pt>
                <c:pt idx="68">
                  <c:v>212.2</c:v>
                </c:pt>
                <c:pt idx="69">
                  <c:v>207.35</c:v>
                </c:pt>
                <c:pt idx="70">
                  <c:v>215.8</c:v>
                </c:pt>
                <c:pt idx="71">
                  <c:v>211.97</c:v>
                </c:pt>
                <c:pt idx="72">
                  <c:v>209.6</c:v>
                </c:pt>
                <c:pt idx="73">
                  <c:v>211.3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06-43E0-A4BA-BD9324E0463E}"/>
            </c:ext>
          </c:extLst>
        </c:ser>
        <c:ser>
          <c:idx val="5"/>
          <c:order val="5"/>
          <c:tx>
            <c:strRef>
              <c:f>'Emplois-salariés'!$B$27</c:f>
              <c:strCache>
                <c:ptCount val="1"/>
                <c:pt idx="0">
                  <c:v>Métallurgie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Heures!$C$27:$BX$27</c:f>
              <c:numCache>
                <c:formatCode>General</c:formatCode>
                <c:ptCount val="74"/>
                <c:pt idx="0">
                  <c:v>1132.1500169999999</c:v>
                </c:pt>
                <c:pt idx="1">
                  <c:v>1132.768773</c:v>
                </c:pt>
                <c:pt idx="2">
                  <c:v>1189.2302569999999</c:v>
                </c:pt>
                <c:pt idx="3">
                  <c:v>1150.110913</c:v>
                </c:pt>
                <c:pt idx="4">
                  <c:v>1103.3856370000001</c:v>
                </c:pt>
                <c:pt idx="5">
                  <c:v>1111.2997809999999</c:v>
                </c:pt>
                <c:pt idx="6">
                  <c:v>1148.1627860000001</c:v>
                </c:pt>
                <c:pt idx="7">
                  <c:v>1166.7967530000001</c:v>
                </c:pt>
                <c:pt idx="8">
                  <c:v>1210.9590889999999</c:v>
                </c:pt>
                <c:pt idx="9">
                  <c:v>1222.2433289999999</c:v>
                </c:pt>
                <c:pt idx="10">
                  <c:v>1196.218893</c:v>
                </c:pt>
                <c:pt idx="11">
                  <c:v>1244.245056</c:v>
                </c:pt>
                <c:pt idx="12">
                  <c:v>1275.971145</c:v>
                </c:pt>
                <c:pt idx="13">
                  <c:v>1310.94741</c:v>
                </c:pt>
                <c:pt idx="14">
                  <c:v>1328.717637</c:v>
                </c:pt>
                <c:pt idx="15">
                  <c:v>1354.464798</c:v>
                </c:pt>
                <c:pt idx="16">
                  <c:v>1337.3763300000001</c:v>
                </c:pt>
                <c:pt idx="17">
                  <c:v>1324.474189</c:v>
                </c:pt>
                <c:pt idx="18">
                  <c:v>1290.6505979999999</c:v>
                </c:pt>
                <c:pt idx="19">
                  <c:v>1240.957643</c:v>
                </c:pt>
                <c:pt idx="20">
                  <c:v>1268.3120859999999</c:v>
                </c:pt>
                <c:pt idx="21">
                  <c:v>1315.1331359999999</c:v>
                </c:pt>
                <c:pt idx="22">
                  <c:v>1345.816615</c:v>
                </c:pt>
                <c:pt idx="23">
                  <c:v>1306.5485100000001</c:v>
                </c:pt>
                <c:pt idx="24">
                  <c:v>1332.983142</c:v>
                </c:pt>
                <c:pt idx="25">
                  <c:v>1339.3893069999999</c:v>
                </c:pt>
                <c:pt idx="26">
                  <c:v>1262.691683</c:v>
                </c:pt>
                <c:pt idx="27">
                  <c:v>1288.2311239999999</c:v>
                </c:pt>
                <c:pt idx="28">
                  <c:v>1253.8256699999999</c:v>
                </c:pt>
                <c:pt idx="29">
                  <c:v>1199.8854329999999</c:v>
                </c:pt>
                <c:pt idx="30">
                  <c:v>1171.139179</c:v>
                </c:pt>
                <c:pt idx="31">
                  <c:v>1154.012835</c:v>
                </c:pt>
                <c:pt idx="32">
                  <c:v>1083.0921169999999</c:v>
                </c:pt>
                <c:pt idx="33">
                  <c:v>1007.77365</c:v>
                </c:pt>
                <c:pt idx="34">
                  <c:v>959.71711300000004</c:v>
                </c:pt>
                <c:pt idx="35">
                  <c:v>902.83616400000005</c:v>
                </c:pt>
                <c:pt idx="36">
                  <c:v>866.19656599999996</c:v>
                </c:pt>
                <c:pt idx="37">
                  <c:v>848.60474099999999</c:v>
                </c:pt>
                <c:pt idx="38">
                  <c:v>838.29198299999996</c:v>
                </c:pt>
                <c:pt idx="39">
                  <c:v>836.62413700000002</c:v>
                </c:pt>
                <c:pt idx="40">
                  <c:v>853.55165299999999</c:v>
                </c:pt>
                <c:pt idx="41">
                  <c:v>878.204252</c:v>
                </c:pt>
                <c:pt idx="42">
                  <c:v>858.31958899999995</c:v>
                </c:pt>
                <c:pt idx="43">
                  <c:v>823.31816400000002</c:v>
                </c:pt>
                <c:pt idx="44">
                  <c:v>763.01361899999995</c:v>
                </c:pt>
                <c:pt idx="45">
                  <c:v>733.89313700000002</c:v>
                </c:pt>
                <c:pt idx="46">
                  <c:v>749.99291000000005</c:v>
                </c:pt>
                <c:pt idx="47">
                  <c:v>748.31485299999997</c:v>
                </c:pt>
                <c:pt idx="48">
                  <c:v>740.59716100000003</c:v>
                </c:pt>
                <c:pt idx="49">
                  <c:v>742.86439800000005</c:v>
                </c:pt>
                <c:pt idx="50">
                  <c:v>741.18031299999996</c:v>
                </c:pt>
                <c:pt idx="51">
                  <c:v>748.62276399999996</c:v>
                </c:pt>
                <c:pt idx="52">
                  <c:v>744.56984199999999</c:v>
                </c:pt>
                <c:pt idx="53">
                  <c:v>720.11519299999998</c:v>
                </c:pt>
                <c:pt idx="54">
                  <c:v>701.95775000000003</c:v>
                </c:pt>
                <c:pt idx="55">
                  <c:v>693.15557999999999</c:v>
                </c:pt>
                <c:pt idx="56">
                  <c:v>681.12853600000005</c:v>
                </c:pt>
                <c:pt idx="57">
                  <c:v>667.52696400000002</c:v>
                </c:pt>
                <c:pt idx="58">
                  <c:v>674.420885</c:v>
                </c:pt>
                <c:pt idx="59">
                  <c:v>670.58436600000005</c:v>
                </c:pt>
                <c:pt idx="60">
                  <c:v>624.65358900000001</c:v>
                </c:pt>
                <c:pt idx="61">
                  <c:v>603.81818199999998</c:v>
                </c:pt>
                <c:pt idx="62">
                  <c:v>610.19712600000003</c:v>
                </c:pt>
                <c:pt idx="63">
                  <c:v>602.79294000000004</c:v>
                </c:pt>
                <c:pt idx="64">
                  <c:v>596.432906</c:v>
                </c:pt>
                <c:pt idx="65">
                  <c:v>582.60138700000005</c:v>
                </c:pt>
                <c:pt idx="66">
                  <c:v>573.98220400000002</c:v>
                </c:pt>
                <c:pt idx="67">
                  <c:v>568.497568</c:v>
                </c:pt>
                <c:pt idx="68">
                  <c:v>558.72465899999997</c:v>
                </c:pt>
                <c:pt idx="69">
                  <c:v>562.29196899999999</c:v>
                </c:pt>
                <c:pt idx="70">
                  <c:v>577.74790599999994</c:v>
                </c:pt>
                <c:pt idx="71">
                  <c:v>500.42929700000002</c:v>
                </c:pt>
                <c:pt idx="72">
                  <c:v>538.10945800000002</c:v>
                </c:pt>
                <c:pt idx="73">
                  <c:v>541.92447300000003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06-43E0-A4BA-BD9324E0463E}"/>
            </c:ext>
          </c:extLst>
        </c:ser>
        <c:ser>
          <c:idx val="6"/>
          <c:order val="6"/>
          <c:tx>
            <c:strRef>
              <c:f>Heures!$B$28</c:f>
              <c:strCache>
                <c:ptCount val="1"/>
                <c:pt idx="0">
                  <c:v>Equip electr et informatiques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Heures!$C$28:$BY$28</c:f>
              <c:numCache>
                <c:formatCode>General</c:formatCode>
                <c:ptCount val="75"/>
                <c:pt idx="0">
                  <c:v>788.40649900000005</c:v>
                </c:pt>
                <c:pt idx="1">
                  <c:v>792.244778</c:v>
                </c:pt>
                <c:pt idx="2">
                  <c:v>835.88834199999997</c:v>
                </c:pt>
                <c:pt idx="3">
                  <c:v>811.81170499999996</c:v>
                </c:pt>
                <c:pt idx="4">
                  <c:v>782.36072899999999</c:v>
                </c:pt>
                <c:pt idx="5">
                  <c:v>793.50920199999996</c:v>
                </c:pt>
                <c:pt idx="6">
                  <c:v>833.14182000000005</c:v>
                </c:pt>
                <c:pt idx="7">
                  <c:v>858.25924699999996</c:v>
                </c:pt>
                <c:pt idx="8">
                  <c:v>897.80914299999995</c:v>
                </c:pt>
                <c:pt idx="9">
                  <c:v>910.49397599999998</c:v>
                </c:pt>
                <c:pt idx="10">
                  <c:v>899.95268899999996</c:v>
                </c:pt>
                <c:pt idx="11">
                  <c:v>937.48624800000005</c:v>
                </c:pt>
                <c:pt idx="12">
                  <c:v>966.38491699999997</c:v>
                </c:pt>
                <c:pt idx="13">
                  <c:v>1003.813719</c:v>
                </c:pt>
                <c:pt idx="14">
                  <c:v>1028.8994299999999</c:v>
                </c:pt>
                <c:pt idx="15">
                  <c:v>1059.4546740000001</c:v>
                </c:pt>
                <c:pt idx="16">
                  <c:v>1048.9799660000001</c:v>
                </c:pt>
                <c:pt idx="17">
                  <c:v>1058.625123</c:v>
                </c:pt>
                <c:pt idx="18">
                  <c:v>1049.207525</c:v>
                </c:pt>
                <c:pt idx="19">
                  <c:v>1028.2718</c:v>
                </c:pt>
                <c:pt idx="20">
                  <c:v>1058.5276919999999</c:v>
                </c:pt>
                <c:pt idx="21">
                  <c:v>1102.704475</c:v>
                </c:pt>
                <c:pt idx="22">
                  <c:v>1128.188373</c:v>
                </c:pt>
                <c:pt idx="23">
                  <c:v>1111.8052520000001</c:v>
                </c:pt>
                <c:pt idx="24">
                  <c:v>1141.0514559999999</c:v>
                </c:pt>
                <c:pt idx="25">
                  <c:v>1150.81987</c:v>
                </c:pt>
                <c:pt idx="26">
                  <c:v>1105.4763579999999</c:v>
                </c:pt>
                <c:pt idx="27">
                  <c:v>1140.343106</c:v>
                </c:pt>
                <c:pt idx="28">
                  <c:v>1129.4123460000001</c:v>
                </c:pt>
                <c:pt idx="29">
                  <c:v>1110.2357850000001</c:v>
                </c:pt>
                <c:pt idx="30">
                  <c:v>1097.255811</c:v>
                </c:pt>
                <c:pt idx="31">
                  <c:v>1095.422059</c:v>
                </c:pt>
                <c:pt idx="32">
                  <c:v>1056.2682789999999</c:v>
                </c:pt>
                <c:pt idx="33">
                  <c:v>997.92945399999996</c:v>
                </c:pt>
                <c:pt idx="34">
                  <c:v>962.47467099999994</c:v>
                </c:pt>
                <c:pt idx="35">
                  <c:v>931.33889699999997</c:v>
                </c:pt>
                <c:pt idx="36">
                  <c:v>902.266345</c:v>
                </c:pt>
                <c:pt idx="37">
                  <c:v>894.09358299999997</c:v>
                </c:pt>
                <c:pt idx="38">
                  <c:v>879.54961600000001</c:v>
                </c:pt>
                <c:pt idx="39">
                  <c:v>880.09721999999999</c:v>
                </c:pt>
                <c:pt idx="40">
                  <c:v>879.55641800000001</c:v>
                </c:pt>
                <c:pt idx="41">
                  <c:v>899.741625</c:v>
                </c:pt>
                <c:pt idx="42">
                  <c:v>892.44096400000001</c:v>
                </c:pt>
                <c:pt idx="43">
                  <c:v>873.15839200000005</c:v>
                </c:pt>
                <c:pt idx="44">
                  <c:v>821.88662399999998</c:v>
                </c:pt>
                <c:pt idx="45">
                  <c:v>802.77367700000002</c:v>
                </c:pt>
                <c:pt idx="46">
                  <c:v>807.53182800000002</c:v>
                </c:pt>
                <c:pt idx="47">
                  <c:v>802.86847899999998</c:v>
                </c:pt>
                <c:pt idx="48">
                  <c:v>793.63579200000004</c:v>
                </c:pt>
                <c:pt idx="49">
                  <c:v>796.26564699999994</c:v>
                </c:pt>
                <c:pt idx="50">
                  <c:v>792.56171800000004</c:v>
                </c:pt>
                <c:pt idx="51">
                  <c:v>798.41168100000004</c:v>
                </c:pt>
                <c:pt idx="52">
                  <c:v>788.89989000000003</c:v>
                </c:pt>
                <c:pt idx="53">
                  <c:v>741.01268400000004</c:v>
                </c:pt>
                <c:pt idx="54">
                  <c:v>715.37165500000003</c:v>
                </c:pt>
                <c:pt idx="55">
                  <c:v>700.93003399999998</c:v>
                </c:pt>
                <c:pt idx="56">
                  <c:v>675.73975700000005</c:v>
                </c:pt>
                <c:pt idx="57">
                  <c:v>652.75133900000003</c:v>
                </c:pt>
                <c:pt idx="58">
                  <c:v>657.4914</c:v>
                </c:pt>
                <c:pt idx="59">
                  <c:v>659.57180600000004</c:v>
                </c:pt>
                <c:pt idx="60">
                  <c:v>580.25863000000004</c:v>
                </c:pt>
                <c:pt idx="61">
                  <c:v>560.41440399999999</c:v>
                </c:pt>
                <c:pt idx="62">
                  <c:v>546.77477999999996</c:v>
                </c:pt>
                <c:pt idx="63">
                  <c:v>543.10833200000002</c:v>
                </c:pt>
                <c:pt idx="64">
                  <c:v>523.08149800000001</c:v>
                </c:pt>
                <c:pt idx="65">
                  <c:v>524.08630400000004</c:v>
                </c:pt>
                <c:pt idx="66">
                  <c:v>515.98436500000003</c:v>
                </c:pt>
                <c:pt idx="67">
                  <c:v>504.84663499999999</c:v>
                </c:pt>
                <c:pt idx="68">
                  <c:v>484.84372000000002</c:v>
                </c:pt>
                <c:pt idx="69">
                  <c:v>496.230683</c:v>
                </c:pt>
                <c:pt idx="70">
                  <c:v>505.40943099999998</c:v>
                </c:pt>
                <c:pt idx="71">
                  <c:v>457.97396300000003</c:v>
                </c:pt>
                <c:pt idx="72">
                  <c:v>493.60547400000002</c:v>
                </c:pt>
                <c:pt idx="73">
                  <c:v>496.15035</c:v>
                </c:pt>
                <c:pt idx="74">
                  <c:v>507.47946200000001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06-43E0-A4BA-BD9324E0463E}"/>
            </c:ext>
          </c:extLst>
        </c:ser>
        <c:ser>
          <c:idx val="7"/>
          <c:order val="7"/>
          <c:tx>
            <c:strRef>
              <c:f>'Emplois-salariés'!$B$29</c:f>
              <c:strCache>
                <c:ptCount val="1"/>
                <c:pt idx="0">
                  <c:v>Matériels transports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Heures!$C$29:$BY$29</c:f>
              <c:numCache>
                <c:formatCode>General</c:formatCode>
                <c:ptCount val="75"/>
                <c:pt idx="0">
                  <c:v>626.43033000000003</c:v>
                </c:pt>
                <c:pt idx="1">
                  <c:v>633.84857099999999</c:v>
                </c:pt>
                <c:pt idx="2">
                  <c:v>670.80543799999998</c:v>
                </c:pt>
                <c:pt idx="3">
                  <c:v>651.77631399999996</c:v>
                </c:pt>
                <c:pt idx="4">
                  <c:v>628.62916600000005</c:v>
                </c:pt>
                <c:pt idx="5">
                  <c:v>639.01345900000001</c:v>
                </c:pt>
                <c:pt idx="6">
                  <c:v>671.79981499999997</c:v>
                </c:pt>
                <c:pt idx="7">
                  <c:v>692.17758400000002</c:v>
                </c:pt>
                <c:pt idx="8">
                  <c:v>722.81653900000003</c:v>
                </c:pt>
                <c:pt idx="9">
                  <c:v>733.77549099999999</c:v>
                </c:pt>
                <c:pt idx="10">
                  <c:v>719.04817100000002</c:v>
                </c:pt>
                <c:pt idx="11">
                  <c:v>739.48706900000002</c:v>
                </c:pt>
                <c:pt idx="12">
                  <c:v>742.82457899999997</c:v>
                </c:pt>
                <c:pt idx="13">
                  <c:v>774.17931699999997</c:v>
                </c:pt>
                <c:pt idx="14">
                  <c:v>793.47282499999994</c:v>
                </c:pt>
                <c:pt idx="15">
                  <c:v>799.91520600000001</c:v>
                </c:pt>
                <c:pt idx="16">
                  <c:v>794.68550000000005</c:v>
                </c:pt>
                <c:pt idx="17">
                  <c:v>807.17283799999996</c:v>
                </c:pt>
                <c:pt idx="18">
                  <c:v>796.86451</c:v>
                </c:pt>
                <c:pt idx="19">
                  <c:v>761.02819899999997</c:v>
                </c:pt>
                <c:pt idx="20">
                  <c:v>808.87044800000001</c:v>
                </c:pt>
                <c:pt idx="21">
                  <c:v>845.41300899999999</c:v>
                </c:pt>
                <c:pt idx="22">
                  <c:v>879.06736799999999</c:v>
                </c:pt>
                <c:pt idx="23">
                  <c:v>878.20245399999999</c:v>
                </c:pt>
                <c:pt idx="24">
                  <c:v>902.29315799999995</c:v>
                </c:pt>
                <c:pt idx="25">
                  <c:v>890.376756</c:v>
                </c:pt>
                <c:pt idx="26">
                  <c:v>834.85983699999997</c:v>
                </c:pt>
                <c:pt idx="27">
                  <c:v>891.72363299999995</c:v>
                </c:pt>
                <c:pt idx="28">
                  <c:v>882.92656099999999</c:v>
                </c:pt>
                <c:pt idx="29">
                  <c:v>867.99910199999999</c:v>
                </c:pt>
                <c:pt idx="30">
                  <c:v>862.83548699999994</c:v>
                </c:pt>
                <c:pt idx="31">
                  <c:v>834.87874699999998</c:v>
                </c:pt>
                <c:pt idx="32">
                  <c:v>765.70715499999994</c:v>
                </c:pt>
                <c:pt idx="33">
                  <c:v>733.73314200000004</c:v>
                </c:pt>
                <c:pt idx="34">
                  <c:v>714.35235299999999</c:v>
                </c:pt>
                <c:pt idx="35">
                  <c:v>675.55122200000005</c:v>
                </c:pt>
                <c:pt idx="36">
                  <c:v>642.88768900000002</c:v>
                </c:pt>
                <c:pt idx="37">
                  <c:v>618.74961399999995</c:v>
                </c:pt>
                <c:pt idx="38">
                  <c:v>591.45590900000002</c:v>
                </c:pt>
                <c:pt idx="39">
                  <c:v>577.24235799999997</c:v>
                </c:pt>
                <c:pt idx="40">
                  <c:v>569.67745100000002</c:v>
                </c:pt>
                <c:pt idx="41">
                  <c:v>574.81725300000005</c:v>
                </c:pt>
                <c:pt idx="42">
                  <c:v>547.47783000000004</c:v>
                </c:pt>
                <c:pt idx="43">
                  <c:v>530.14958799999999</c:v>
                </c:pt>
                <c:pt idx="44">
                  <c:v>488.86024500000002</c:v>
                </c:pt>
                <c:pt idx="45">
                  <c:v>468.29083700000001</c:v>
                </c:pt>
                <c:pt idx="46">
                  <c:v>470.12300599999998</c:v>
                </c:pt>
                <c:pt idx="47">
                  <c:v>470.56203900000003</c:v>
                </c:pt>
                <c:pt idx="48">
                  <c:v>466.16145699999998</c:v>
                </c:pt>
                <c:pt idx="49">
                  <c:v>470.23629199999999</c:v>
                </c:pt>
                <c:pt idx="50">
                  <c:v>466.54003999999998</c:v>
                </c:pt>
                <c:pt idx="51">
                  <c:v>464.30647299999998</c:v>
                </c:pt>
                <c:pt idx="52">
                  <c:v>467.07969800000001</c:v>
                </c:pt>
                <c:pt idx="53">
                  <c:v>461.199882</c:v>
                </c:pt>
                <c:pt idx="54">
                  <c:v>451.25403399999999</c:v>
                </c:pt>
                <c:pt idx="55">
                  <c:v>444.96123</c:v>
                </c:pt>
                <c:pt idx="56">
                  <c:v>445.21606400000002</c:v>
                </c:pt>
                <c:pt idx="57">
                  <c:v>432.27939400000002</c:v>
                </c:pt>
                <c:pt idx="58">
                  <c:v>426.59466800000001</c:v>
                </c:pt>
                <c:pt idx="59">
                  <c:v>418.319614</c:v>
                </c:pt>
                <c:pt idx="60">
                  <c:v>367.01624900000002</c:v>
                </c:pt>
                <c:pt idx="61">
                  <c:v>360.46284600000001</c:v>
                </c:pt>
                <c:pt idx="62">
                  <c:v>355.38965000000002</c:v>
                </c:pt>
                <c:pt idx="63">
                  <c:v>347.40058699999997</c:v>
                </c:pt>
                <c:pt idx="64">
                  <c:v>339.951797</c:v>
                </c:pt>
                <c:pt idx="65">
                  <c:v>333.42404599999998</c:v>
                </c:pt>
                <c:pt idx="66">
                  <c:v>330.94628599999999</c:v>
                </c:pt>
                <c:pt idx="67">
                  <c:v>330.40725900000001</c:v>
                </c:pt>
                <c:pt idx="68">
                  <c:v>334.13023500000003</c:v>
                </c:pt>
                <c:pt idx="69">
                  <c:v>339.37810400000001</c:v>
                </c:pt>
                <c:pt idx="70">
                  <c:v>343.73697700000002</c:v>
                </c:pt>
                <c:pt idx="71">
                  <c:v>271.90634799999998</c:v>
                </c:pt>
                <c:pt idx="72">
                  <c:v>301.35469699999999</c:v>
                </c:pt>
                <c:pt idx="73">
                  <c:v>304.67071199999998</c:v>
                </c:pt>
                <c:pt idx="74">
                  <c:v>315.06688700000001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F06-43E0-A4BA-BD9324E0463E}"/>
            </c:ext>
          </c:extLst>
        </c:ser>
        <c:ser>
          <c:idx val="8"/>
          <c:order val="8"/>
          <c:tx>
            <c:strRef>
              <c:f>'Emplois-salariés'!$B$30</c:f>
              <c:strCache>
                <c:ptCount val="1"/>
                <c:pt idx="0">
                  <c:v>Autres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Heures!$C$30:$BX$30</c:f>
              <c:numCache>
                <c:formatCode>General</c:formatCode>
                <c:ptCount val="74"/>
                <c:pt idx="0">
                  <c:v>1468.6405130000001</c:v>
                </c:pt>
                <c:pt idx="1">
                  <c:v>1454.8614809999999</c:v>
                </c:pt>
                <c:pt idx="2">
                  <c:v>1506.3734730000001</c:v>
                </c:pt>
                <c:pt idx="3">
                  <c:v>1458.296339</c:v>
                </c:pt>
                <c:pt idx="4">
                  <c:v>1401.38769</c:v>
                </c:pt>
                <c:pt idx="5">
                  <c:v>1404.07945</c:v>
                </c:pt>
                <c:pt idx="6">
                  <c:v>1438.3502579999999</c:v>
                </c:pt>
                <c:pt idx="7">
                  <c:v>1456.5075039999999</c:v>
                </c:pt>
                <c:pt idx="8">
                  <c:v>1491.1186520000001</c:v>
                </c:pt>
                <c:pt idx="9">
                  <c:v>1495.6385290000001</c:v>
                </c:pt>
                <c:pt idx="10">
                  <c:v>1464.558454</c:v>
                </c:pt>
                <c:pt idx="11">
                  <c:v>1499.799295</c:v>
                </c:pt>
                <c:pt idx="12">
                  <c:v>1513.9083350000001</c:v>
                </c:pt>
                <c:pt idx="13">
                  <c:v>1555.5725</c:v>
                </c:pt>
                <c:pt idx="14">
                  <c:v>1578.738715</c:v>
                </c:pt>
                <c:pt idx="15">
                  <c:v>1611.730812</c:v>
                </c:pt>
                <c:pt idx="16">
                  <c:v>1589.055359</c:v>
                </c:pt>
                <c:pt idx="17">
                  <c:v>1592.770587</c:v>
                </c:pt>
                <c:pt idx="18">
                  <c:v>1564.8968139999999</c:v>
                </c:pt>
                <c:pt idx="19">
                  <c:v>1519.776059</c:v>
                </c:pt>
                <c:pt idx="20">
                  <c:v>1534.962264</c:v>
                </c:pt>
                <c:pt idx="21">
                  <c:v>1561.1466499999999</c:v>
                </c:pt>
                <c:pt idx="22">
                  <c:v>1574.803997</c:v>
                </c:pt>
                <c:pt idx="23">
                  <c:v>1542.196512</c:v>
                </c:pt>
                <c:pt idx="24">
                  <c:v>1582.725445</c:v>
                </c:pt>
                <c:pt idx="25">
                  <c:v>1592.3342909999999</c:v>
                </c:pt>
                <c:pt idx="26">
                  <c:v>1514.089735</c:v>
                </c:pt>
                <c:pt idx="27">
                  <c:v>1551.40329</c:v>
                </c:pt>
                <c:pt idx="28">
                  <c:v>1529.0957330000001</c:v>
                </c:pt>
                <c:pt idx="29">
                  <c:v>1485.295343</c:v>
                </c:pt>
                <c:pt idx="30">
                  <c:v>1466.4013130000001</c:v>
                </c:pt>
                <c:pt idx="31">
                  <c:v>1447.317513</c:v>
                </c:pt>
                <c:pt idx="32">
                  <c:v>1392.693822</c:v>
                </c:pt>
                <c:pt idx="33">
                  <c:v>1316.581747</c:v>
                </c:pt>
                <c:pt idx="34">
                  <c:v>1272.6999169999999</c:v>
                </c:pt>
                <c:pt idx="35">
                  <c:v>1217.4027960000001</c:v>
                </c:pt>
                <c:pt idx="36">
                  <c:v>1164.8132029999999</c:v>
                </c:pt>
                <c:pt idx="37">
                  <c:v>1148.579559</c:v>
                </c:pt>
                <c:pt idx="38">
                  <c:v>1132.9216329999999</c:v>
                </c:pt>
                <c:pt idx="39">
                  <c:v>1141.6002020000001</c:v>
                </c:pt>
                <c:pt idx="40">
                  <c:v>1137.162808</c:v>
                </c:pt>
                <c:pt idx="41">
                  <c:v>1151.331688</c:v>
                </c:pt>
                <c:pt idx="42">
                  <c:v>1137.6421049999999</c:v>
                </c:pt>
                <c:pt idx="43">
                  <c:v>1107.3128529999999</c:v>
                </c:pt>
                <c:pt idx="44">
                  <c:v>1050.281792</c:v>
                </c:pt>
                <c:pt idx="45">
                  <c:v>1020.218106</c:v>
                </c:pt>
                <c:pt idx="46">
                  <c:v>1016.4699869999999</c:v>
                </c:pt>
                <c:pt idx="47">
                  <c:v>1009.055911</c:v>
                </c:pt>
                <c:pt idx="48">
                  <c:v>1001.080089</c:v>
                </c:pt>
                <c:pt idx="49">
                  <c:v>995.70736499999998</c:v>
                </c:pt>
                <c:pt idx="50">
                  <c:v>1001.06533</c:v>
                </c:pt>
                <c:pt idx="51">
                  <c:v>1005.268511</c:v>
                </c:pt>
                <c:pt idx="52">
                  <c:v>1000.9967810000001</c:v>
                </c:pt>
                <c:pt idx="53">
                  <c:v>964.74056499999995</c:v>
                </c:pt>
                <c:pt idx="54">
                  <c:v>946.67320500000005</c:v>
                </c:pt>
                <c:pt idx="55">
                  <c:v>941.019317</c:v>
                </c:pt>
                <c:pt idx="56">
                  <c:v>918.49550199999999</c:v>
                </c:pt>
                <c:pt idx="57">
                  <c:v>904.88942799999995</c:v>
                </c:pt>
                <c:pt idx="58">
                  <c:v>904.80408399999999</c:v>
                </c:pt>
                <c:pt idx="59">
                  <c:v>901.19823299999996</c:v>
                </c:pt>
                <c:pt idx="60">
                  <c:v>885.48188100000004</c:v>
                </c:pt>
                <c:pt idx="61">
                  <c:v>845.87424999999996</c:v>
                </c:pt>
                <c:pt idx="62">
                  <c:v>845.26598000000001</c:v>
                </c:pt>
                <c:pt idx="63">
                  <c:v>829.95773199999996</c:v>
                </c:pt>
                <c:pt idx="64">
                  <c:v>802.56527400000004</c:v>
                </c:pt>
                <c:pt idx="65">
                  <c:v>789.33462199999997</c:v>
                </c:pt>
                <c:pt idx="66">
                  <c:v>793.91111999999998</c:v>
                </c:pt>
                <c:pt idx="67">
                  <c:v>794.20201499999996</c:v>
                </c:pt>
                <c:pt idx="68">
                  <c:v>774.89413500000001</c:v>
                </c:pt>
                <c:pt idx="69">
                  <c:v>797.70516199999997</c:v>
                </c:pt>
                <c:pt idx="70">
                  <c:v>813.69745499999999</c:v>
                </c:pt>
                <c:pt idx="71">
                  <c:v>773.22594300000003</c:v>
                </c:pt>
                <c:pt idx="72">
                  <c:v>833.75218299999995</c:v>
                </c:pt>
                <c:pt idx="73">
                  <c:v>855.87932699999999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F06-43E0-A4BA-BD9324E04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301999"/>
        <c:axId val="1101644895"/>
      </c:lineChart>
      <c:lineChart>
        <c:grouping val="standard"/>
        <c:varyColors val="0"/>
        <c:ser>
          <c:idx val="11"/>
          <c:order val="9"/>
          <c:tx>
            <c:v>TOTAL</c:v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Heures!$C$21:$BY$21</c:f>
              <c:numCache>
                <c:formatCode>General</c:formatCode>
                <c:ptCount val="75"/>
                <c:pt idx="0">
                  <c:v>9482.4570120000008</c:v>
                </c:pt>
                <c:pt idx="1">
                  <c:v>9450.5443469999991</c:v>
                </c:pt>
                <c:pt idx="2">
                  <c:v>9859.2936470000004</c:v>
                </c:pt>
                <c:pt idx="3">
                  <c:v>9550.1750670000001</c:v>
                </c:pt>
                <c:pt idx="4">
                  <c:v>9221.9282299999995</c:v>
                </c:pt>
                <c:pt idx="5">
                  <c:v>9285.7107080000005</c:v>
                </c:pt>
                <c:pt idx="6">
                  <c:v>9355.1175349999994</c:v>
                </c:pt>
                <c:pt idx="7">
                  <c:v>9370.4010190000008</c:v>
                </c:pt>
                <c:pt idx="8">
                  <c:v>9559.2372830000004</c:v>
                </c:pt>
                <c:pt idx="9">
                  <c:v>9483.0153200000004</c:v>
                </c:pt>
                <c:pt idx="10">
                  <c:v>9275.1523629999992</c:v>
                </c:pt>
                <c:pt idx="11">
                  <c:v>9488.1753590000008</c:v>
                </c:pt>
                <c:pt idx="12">
                  <c:v>9486.475434</c:v>
                </c:pt>
                <c:pt idx="13">
                  <c:v>9612.4172309999994</c:v>
                </c:pt>
                <c:pt idx="14">
                  <c:v>9807.2914990000008</c:v>
                </c:pt>
                <c:pt idx="15">
                  <c:v>10024.460794000001</c:v>
                </c:pt>
                <c:pt idx="16">
                  <c:v>9837.5398480000003</c:v>
                </c:pt>
                <c:pt idx="17">
                  <c:v>9890.1682920000003</c:v>
                </c:pt>
                <c:pt idx="18">
                  <c:v>9661.4997860000003</c:v>
                </c:pt>
                <c:pt idx="19">
                  <c:v>9350.0974179999994</c:v>
                </c:pt>
                <c:pt idx="20">
                  <c:v>9436.0231550000008</c:v>
                </c:pt>
                <c:pt idx="21">
                  <c:v>9577.7630420000005</c:v>
                </c:pt>
                <c:pt idx="22">
                  <c:v>9708.4496849999996</c:v>
                </c:pt>
                <c:pt idx="23">
                  <c:v>9541.2430110000005</c:v>
                </c:pt>
                <c:pt idx="24">
                  <c:v>9670.8633989999998</c:v>
                </c:pt>
                <c:pt idx="25">
                  <c:v>9597.0301029999991</c:v>
                </c:pt>
                <c:pt idx="26">
                  <c:v>9079.2085430000006</c:v>
                </c:pt>
                <c:pt idx="27">
                  <c:v>9304.9265269999996</c:v>
                </c:pt>
                <c:pt idx="28">
                  <c:v>9131.4346710000009</c:v>
                </c:pt>
                <c:pt idx="29">
                  <c:v>8899.3423230000008</c:v>
                </c:pt>
                <c:pt idx="30">
                  <c:v>8806.2867310000001</c:v>
                </c:pt>
                <c:pt idx="31">
                  <c:v>8658.3581150000009</c:v>
                </c:pt>
                <c:pt idx="32">
                  <c:v>8243.8908329999995</c:v>
                </c:pt>
                <c:pt idx="33">
                  <c:v>7782.8362900000002</c:v>
                </c:pt>
                <c:pt idx="34">
                  <c:v>7540.9748330000002</c:v>
                </c:pt>
                <c:pt idx="35">
                  <c:v>7269.9311859999998</c:v>
                </c:pt>
                <c:pt idx="36">
                  <c:v>6994.9722549999997</c:v>
                </c:pt>
                <c:pt idx="37">
                  <c:v>6888.651957</c:v>
                </c:pt>
                <c:pt idx="38">
                  <c:v>6804.8025600000001</c:v>
                </c:pt>
                <c:pt idx="39">
                  <c:v>6777.1238290000001</c:v>
                </c:pt>
                <c:pt idx="40">
                  <c:v>6734.4390510000003</c:v>
                </c:pt>
                <c:pt idx="41">
                  <c:v>6784.6915150000004</c:v>
                </c:pt>
                <c:pt idx="42">
                  <c:v>6613.4585109999998</c:v>
                </c:pt>
                <c:pt idx="43">
                  <c:v>6419.0107799999996</c:v>
                </c:pt>
                <c:pt idx="44">
                  <c:v>6093.4314649999997</c:v>
                </c:pt>
                <c:pt idx="45">
                  <c:v>5941.9926999999998</c:v>
                </c:pt>
                <c:pt idx="46">
                  <c:v>5925.9681620000001</c:v>
                </c:pt>
                <c:pt idx="47">
                  <c:v>5872.3395549999996</c:v>
                </c:pt>
                <c:pt idx="48">
                  <c:v>5819.1851770000003</c:v>
                </c:pt>
                <c:pt idx="49">
                  <c:v>5797.5955439999998</c:v>
                </c:pt>
                <c:pt idx="50">
                  <c:v>5734.5322489999999</c:v>
                </c:pt>
                <c:pt idx="51">
                  <c:v>5682.6614630000004</c:v>
                </c:pt>
                <c:pt idx="52">
                  <c:v>5609.7750960000003</c:v>
                </c:pt>
                <c:pt idx="53">
                  <c:v>5429.4910479999999</c:v>
                </c:pt>
                <c:pt idx="54">
                  <c:v>5331.7981470000004</c:v>
                </c:pt>
                <c:pt idx="55">
                  <c:v>5241.2068820000004</c:v>
                </c:pt>
                <c:pt idx="56">
                  <c:v>5129.5752009999997</c:v>
                </c:pt>
                <c:pt idx="57">
                  <c:v>4984.0457960000003</c:v>
                </c:pt>
                <c:pt idx="58">
                  <c:v>4973.7589129999997</c:v>
                </c:pt>
                <c:pt idx="59">
                  <c:v>4934.1568079999997</c:v>
                </c:pt>
                <c:pt idx="60">
                  <c:v>4592.6750439999996</c:v>
                </c:pt>
                <c:pt idx="61">
                  <c:v>4463.0696120000002</c:v>
                </c:pt>
                <c:pt idx="62">
                  <c:v>4469.3719330000004</c:v>
                </c:pt>
                <c:pt idx="63">
                  <c:v>4421.0404120000003</c:v>
                </c:pt>
                <c:pt idx="64">
                  <c:v>4326.1486169999998</c:v>
                </c:pt>
                <c:pt idx="65">
                  <c:v>4302.8641909999997</c:v>
                </c:pt>
                <c:pt idx="66">
                  <c:v>4249.4171619999997</c:v>
                </c:pt>
                <c:pt idx="67">
                  <c:v>4231.0055130000001</c:v>
                </c:pt>
                <c:pt idx="68">
                  <c:v>4158.2363219999997</c:v>
                </c:pt>
                <c:pt idx="69">
                  <c:v>4195.2068040000004</c:v>
                </c:pt>
                <c:pt idx="70">
                  <c:v>4313.7017420000002</c:v>
                </c:pt>
                <c:pt idx="71">
                  <c:v>3932.1996009999998</c:v>
                </c:pt>
                <c:pt idx="72">
                  <c:v>4246.1136660000002</c:v>
                </c:pt>
                <c:pt idx="73">
                  <c:v>4324.419774</c:v>
                </c:pt>
                <c:pt idx="74">
                  <c:v>4353.4529590000002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F06-43E0-A4BA-BD9324E04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364111"/>
        <c:axId val="1218954015"/>
      </c:lineChart>
      <c:catAx>
        <c:axId val="1147301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1644895"/>
        <c:crosses val="autoZero"/>
        <c:auto val="1"/>
        <c:lblAlgn val="ctr"/>
        <c:lblOffset val="100"/>
        <c:noMultiLvlLbl val="0"/>
      </c:catAx>
      <c:valAx>
        <c:axId val="1101644895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7301999"/>
        <c:crosses val="autoZero"/>
        <c:crossBetween val="between"/>
      </c:valAx>
      <c:valAx>
        <c:axId val="1218954015"/>
        <c:scaling>
          <c:orientation val="minMax"/>
          <c:max val="12000"/>
          <c:min val="3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0364111"/>
        <c:crosses val="max"/>
        <c:crossBetween val="between"/>
      </c:valAx>
      <c:catAx>
        <c:axId val="4603641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8954015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5637987029930751E-2"/>
          <c:y val="8.6243497175022873E-2"/>
          <c:w val="0.91299547395823188"/>
          <c:h val="0.163068589431545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600" b="1"/>
              <a:t>Evolution</a:t>
            </a:r>
            <a:r>
              <a:rPr lang="fr-FR" sz="1600" b="1" baseline="0"/>
              <a:t> des heures salariées travaillées dans les branches industrielles</a:t>
            </a:r>
            <a:endParaRPr lang="fr-FR" sz="1600" b="1"/>
          </a:p>
        </c:rich>
      </c:tx>
      <c:layout>
        <c:manualLayout>
          <c:xMode val="edge"/>
          <c:yMode val="edge"/>
          <c:x val="0.18748613958216831"/>
          <c:y val="1.256975015394644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950670308905596E-2"/>
          <c:y val="8.6081838970943264E-2"/>
          <c:w val="0.90956481542953815"/>
          <c:h val="0.80549664287046907"/>
        </c:manualLayout>
      </c:layout>
      <c:lineChart>
        <c:grouping val="standard"/>
        <c:varyColors val="0"/>
        <c:ser>
          <c:idx val="0"/>
          <c:order val="0"/>
          <c:tx>
            <c:strRef>
              <c:f>'Emplois-salariés'!$B$4</c:f>
              <c:strCache>
                <c:ptCount val="1"/>
                <c:pt idx="0">
                  <c:v>IAA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'Heures-salariees'!$C$22:$BY$22</c:f>
              <c:numCache>
                <c:formatCode>General</c:formatCode>
                <c:ptCount val="75"/>
                <c:pt idx="0">
                  <c:v>882.43593199999998</c:v>
                </c:pt>
                <c:pt idx="1">
                  <c:v>884.52305999999999</c:v>
                </c:pt>
                <c:pt idx="2">
                  <c:v>936.78576099999998</c:v>
                </c:pt>
                <c:pt idx="3">
                  <c:v>893.66226200000006</c:v>
                </c:pt>
                <c:pt idx="4">
                  <c:v>887.46705999999995</c:v>
                </c:pt>
                <c:pt idx="5">
                  <c:v>905.16962999999998</c:v>
                </c:pt>
                <c:pt idx="6">
                  <c:v>901.61638900000003</c:v>
                </c:pt>
                <c:pt idx="7">
                  <c:v>904.62496299999998</c:v>
                </c:pt>
                <c:pt idx="8">
                  <c:v>912.18074899999999</c:v>
                </c:pt>
                <c:pt idx="9">
                  <c:v>907.61646599999995</c:v>
                </c:pt>
                <c:pt idx="10">
                  <c:v>898.87077499999998</c:v>
                </c:pt>
                <c:pt idx="11">
                  <c:v>905.14586299999996</c:v>
                </c:pt>
                <c:pt idx="12">
                  <c:v>882.12931800000001</c:v>
                </c:pt>
                <c:pt idx="13">
                  <c:v>873.45489599999996</c:v>
                </c:pt>
                <c:pt idx="14">
                  <c:v>890.05677400000002</c:v>
                </c:pt>
                <c:pt idx="15">
                  <c:v>919.63567</c:v>
                </c:pt>
                <c:pt idx="16">
                  <c:v>927.95854899999995</c:v>
                </c:pt>
                <c:pt idx="17">
                  <c:v>935.92805499999997</c:v>
                </c:pt>
                <c:pt idx="18">
                  <c:v>929.55533000000003</c:v>
                </c:pt>
                <c:pt idx="19">
                  <c:v>930.48751600000003</c:v>
                </c:pt>
                <c:pt idx="20">
                  <c:v>907.10768499999995</c:v>
                </c:pt>
                <c:pt idx="21">
                  <c:v>917.07149200000003</c:v>
                </c:pt>
                <c:pt idx="22">
                  <c:v>926.49276199999997</c:v>
                </c:pt>
                <c:pt idx="23">
                  <c:v>894.12897799999996</c:v>
                </c:pt>
                <c:pt idx="24">
                  <c:v>900.47467300000005</c:v>
                </c:pt>
                <c:pt idx="25">
                  <c:v>893.55088699999999</c:v>
                </c:pt>
                <c:pt idx="26">
                  <c:v>873.41127700000004</c:v>
                </c:pt>
                <c:pt idx="27">
                  <c:v>898.534762</c:v>
                </c:pt>
                <c:pt idx="28">
                  <c:v>893.95651899999996</c:v>
                </c:pt>
                <c:pt idx="29">
                  <c:v>894.62133600000004</c:v>
                </c:pt>
                <c:pt idx="30">
                  <c:v>904.16267600000003</c:v>
                </c:pt>
                <c:pt idx="31">
                  <c:v>906.09865000000002</c:v>
                </c:pt>
                <c:pt idx="32">
                  <c:v>907.10883899999999</c:v>
                </c:pt>
                <c:pt idx="33">
                  <c:v>867.56870800000002</c:v>
                </c:pt>
                <c:pt idx="34">
                  <c:v>868.08947599999999</c:v>
                </c:pt>
                <c:pt idx="35">
                  <c:v>867.80229799999995</c:v>
                </c:pt>
                <c:pt idx="36">
                  <c:v>850.07385599999998</c:v>
                </c:pt>
                <c:pt idx="37">
                  <c:v>846.04942600000004</c:v>
                </c:pt>
                <c:pt idx="38">
                  <c:v>854.94181100000003</c:v>
                </c:pt>
                <c:pt idx="39">
                  <c:v>855.538543</c:v>
                </c:pt>
                <c:pt idx="40">
                  <c:v>845.17993300000001</c:v>
                </c:pt>
                <c:pt idx="41">
                  <c:v>847.59211600000003</c:v>
                </c:pt>
                <c:pt idx="42">
                  <c:v>838.23398699999996</c:v>
                </c:pt>
                <c:pt idx="43">
                  <c:v>827.50975800000003</c:v>
                </c:pt>
                <c:pt idx="44">
                  <c:v>829.63203899999996</c:v>
                </c:pt>
                <c:pt idx="45">
                  <c:v>838.338796</c:v>
                </c:pt>
                <c:pt idx="46">
                  <c:v>847.51750200000004</c:v>
                </c:pt>
                <c:pt idx="47">
                  <c:v>861.71466999999996</c:v>
                </c:pt>
                <c:pt idx="48">
                  <c:v>880.076188</c:v>
                </c:pt>
                <c:pt idx="49">
                  <c:v>888.18219999999997</c:v>
                </c:pt>
                <c:pt idx="50">
                  <c:v>878.18559900000002</c:v>
                </c:pt>
                <c:pt idx="51">
                  <c:v>862.18232899999998</c:v>
                </c:pt>
                <c:pt idx="52">
                  <c:v>849.51763400000004</c:v>
                </c:pt>
                <c:pt idx="53">
                  <c:v>849.01496799999995</c:v>
                </c:pt>
                <c:pt idx="54">
                  <c:v>862.729153</c:v>
                </c:pt>
                <c:pt idx="55">
                  <c:v>841.56982800000003</c:v>
                </c:pt>
                <c:pt idx="56">
                  <c:v>837.48180400000001</c:v>
                </c:pt>
                <c:pt idx="57">
                  <c:v>833.0385</c:v>
                </c:pt>
                <c:pt idx="58">
                  <c:v>839.40205200000003</c:v>
                </c:pt>
                <c:pt idx="59">
                  <c:v>839.14465399999995</c:v>
                </c:pt>
                <c:pt idx="60">
                  <c:v>813.66335700000002</c:v>
                </c:pt>
                <c:pt idx="61">
                  <c:v>808.25820599999997</c:v>
                </c:pt>
                <c:pt idx="62">
                  <c:v>833.47845900000004</c:v>
                </c:pt>
                <c:pt idx="63">
                  <c:v>839.66923899999995</c:v>
                </c:pt>
                <c:pt idx="64">
                  <c:v>831.92757400000005</c:v>
                </c:pt>
                <c:pt idx="65">
                  <c:v>861.26771499999995</c:v>
                </c:pt>
                <c:pt idx="66">
                  <c:v>835.34957799999995</c:v>
                </c:pt>
                <c:pt idx="67">
                  <c:v>854.56725800000004</c:v>
                </c:pt>
                <c:pt idx="68">
                  <c:v>847.97445700000003</c:v>
                </c:pt>
                <c:pt idx="69">
                  <c:v>837.79802400000005</c:v>
                </c:pt>
                <c:pt idx="70">
                  <c:v>886.86898299999996</c:v>
                </c:pt>
                <c:pt idx="71">
                  <c:v>846.727936</c:v>
                </c:pt>
                <c:pt idx="72">
                  <c:v>910.93139399999995</c:v>
                </c:pt>
                <c:pt idx="73">
                  <c:v>935.76355899999999</c:v>
                </c:pt>
                <c:pt idx="74">
                  <c:v>937.43569300000001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8-4979-B5F2-BAEAFB0456F9}"/>
            </c:ext>
          </c:extLst>
        </c:ser>
        <c:ser>
          <c:idx val="1"/>
          <c:order val="1"/>
          <c:tx>
            <c:v>Textile</c:v>
          </c:tx>
          <c:spPr>
            <a:ln w="381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'Heures-salariees'!$C$23:$BX$23</c:f>
              <c:numCache>
                <c:formatCode>General</c:formatCode>
                <c:ptCount val="74"/>
                <c:pt idx="0">
                  <c:v>1845.7233719999999</c:v>
                </c:pt>
                <c:pt idx="1">
                  <c:v>1861.369267</c:v>
                </c:pt>
                <c:pt idx="2">
                  <c:v>1973.622333</c:v>
                </c:pt>
                <c:pt idx="3">
                  <c:v>1918.7320119999999</c:v>
                </c:pt>
                <c:pt idx="4">
                  <c:v>1851.00513</c:v>
                </c:pt>
                <c:pt idx="5">
                  <c:v>1884.4778120000001</c:v>
                </c:pt>
                <c:pt idx="6">
                  <c:v>1814.9703440000001</c:v>
                </c:pt>
                <c:pt idx="7">
                  <c:v>1772.038941</c:v>
                </c:pt>
                <c:pt idx="8">
                  <c:v>1815.0020420000001</c:v>
                </c:pt>
                <c:pt idx="9">
                  <c:v>1733.273968</c:v>
                </c:pt>
                <c:pt idx="10">
                  <c:v>1651.212397</c:v>
                </c:pt>
                <c:pt idx="11">
                  <c:v>1686.020937</c:v>
                </c:pt>
                <c:pt idx="12">
                  <c:v>1656.9024569999999</c:v>
                </c:pt>
                <c:pt idx="13">
                  <c:v>1636.1632320000001</c:v>
                </c:pt>
                <c:pt idx="14">
                  <c:v>1699.634084</c:v>
                </c:pt>
                <c:pt idx="15">
                  <c:v>1740.2277340000001</c:v>
                </c:pt>
                <c:pt idx="16">
                  <c:v>1625.168134</c:v>
                </c:pt>
                <c:pt idx="17">
                  <c:v>1651.268176</c:v>
                </c:pt>
                <c:pt idx="18">
                  <c:v>1559.6038510000001</c:v>
                </c:pt>
                <c:pt idx="19">
                  <c:v>1463.899913</c:v>
                </c:pt>
                <c:pt idx="20">
                  <c:v>1454.134585</c:v>
                </c:pt>
                <c:pt idx="21">
                  <c:v>1419.4338729999999</c:v>
                </c:pt>
                <c:pt idx="22">
                  <c:v>1416.3297829999999</c:v>
                </c:pt>
                <c:pt idx="23">
                  <c:v>1413.106708</c:v>
                </c:pt>
                <c:pt idx="24">
                  <c:v>1394.675295</c:v>
                </c:pt>
                <c:pt idx="25">
                  <c:v>1341.740188</c:v>
                </c:pt>
                <c:pt idx="26">
                  <c:v>1251.496975</c:v>
                </c:pt>
                <c:pt idx="27">
                  <c:v>1267.1005990000001</c:v>
                </c:pt>
                <c:pt idx="28">
                  <c:v>1221.1070259999999</c:v>
                </c:pt>
                <c:pt idx="29">
                  <c:v>1164.997687</c:v>
                </c:pt>
                <c:pt idx="30">
                  <c:v>1150.306292</c:v>
                </c:pt>
                <c:pt idx="31">
                  <c:v>1100.626953</c:v>
                </c:pt>
                <c:pt idx="32">
                  <c:v>1006.664006</c:v>
                </c:pt>
                <c:pt idx="33">
                  <c:v>941.89429500000006</c:v>
                </c:pt>
                <c:pt idx="34">
                  <c:v>907.41488300000003</c:v>
                </c:pt>
                <c:pt idx="35">
                  <c:v>867.73327900000004</c:v>
                </c:pt>
                <c:pt idx="36">
                  <c:v>825.13680299999999</c:v>
                </c:pt>
                <c:pt idx="37">
                  <c:v>807.36637299999995</c:v>
                </c:pt>
                <c:pt idx="38">
                  <c:v>777.61008700000002</c:v>
                </c:pt>
                <c:pt idx="39">
                  <c:v>742.996757</c:v>
                </c:pt>
                <c:pt idx="40">
                  <c:v>711.18196599999999</c:v>
                </c:pt>
                <c:pt idx="41">
                  <c:v>690.03443800000002</c:v>
                </c:pt>
                <c:pt idx="42">
                  <c:v>645.46826799999997</c:v>
                </c:pt>
                <c:pt idx="43">
                  <c:v>603.70703800000001</c:v>
                </c:pt>
                <c:pt idx="44">
                  <c:v>556.37595599999997</c:v>
                </c:pt>
                <c:pt idx="45">
                  <c:v>528.48397899999998</c:v>
                </c:pt>
                <c:pt idx="46">
                  <c:v>506.53164900000002</c:v>
                </c:pt>
                <c:pt idx="47">
                  <c:v>479.12340799999998</c:v>
                </c:pt>
                <c:pt idx="48">
                  <c:v>463.44637899999998</c:v>
                </c:pt>
                <c:pt idx="49">
                  <c:v>444.69659000000001</c:v>
                </c:pt>
                <c:pt idx="50">
                  <c:v>417.52512100000001</c:v>
                </c:pt>
                <c:pt idx="51">
                  <c:v>378.490497</c:v>
                </c:pt>
                <c:pt idx="52">
                  <c:v>355.69190099999997</c:v>
                </c:pt>
                <c:pt idx="53">
                  <c:v>328.312545</c:v>
                </c:pt>
                <c:pt idx="54">
                  <c:v>301.962626</c:v>
                </c:pt>
                <c:pt idx="55">
                  <c:v>272.485974</c:v>
                </c:pt>
                <c:pt idx="56">
                  <c:v>248.291944</c:v>
                </c:pt>
                <c:pt idx="57">
                  <c:v>220.780958</c:v>
                </c:pt>
                <c:pt idx="58">
                  <c:v>212.435506</c:v>
                </c:pt>
                <c:pt idx="59">
                  <c:v>199.86392799999999</c:v>
                </c:pt>
                <c:pt idx="60">
                  <c:v>171.42513199999999</c:v>
                </c:pt>
                <c:pt idx="61">
                  <c:v>160.97275200000001</c:v>
                </c:pt>
                <c:pt idx="62">
                  <c:v>158.26113799999999</c:v>
                </c:pt>
                <c:pt idx="63">
                  <c:v>152.634928</c:v>
                </c:pt>
                <c:pt idx="64">
                  <c:v>146.20536999999999</c:v>
                </c:pt>
                <c:pt idx="65">
                  <c:v>142.23850400000001</c:v>
                </c:pt>
                <c:pt idx="66">
                  <c:v>139.04392300000001</c:v>
                </c:pt>
                <c:pt idx="67">
                  <c:v>134.62189599999999</c:v>
                </c:pt>
                <c:pt idx="68">
                  <c:v>132.50565700000001</c:v>
                </c:pt>
                <c:pt idx="69">
                  <c:v>137.099794</c:v>
                </c:pt>
                <c:pt idx="70">
                  <c:v>138.81142600000001</c:v>
                </c:pt>
                <c:pt idx="71">
                  <c:v>119.064385</c:v>
                </c:pt>
                <c:pt idx="72">
                  <c:v>132.473106</c:v>
                </c:pt>
                <c:pt idx="73">
                  <c:v>141.569076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C8-4979-B5F2-BAEAFB0456F9}"/>
            </c:ext>
          </c:extLst>
        </c:ser>
        <c:ser>
          <c:idx val="2"/>
          <c:order val="2"/>
          <c:tx>
            <c:strRef>
              <c:f>'Emplois-salariés'!$B$24</c:f>
              <c:strCache>
                <c:ptCount val="1"/>
                <c:pt idx="0">
                  <c:v>Bois, papier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'Heures-salariees'!$C$24:$BX$24</c:f>
              <c:numCache>
                <c:formatCode>General</c:formatCode>
                <c:ptCount val="74"/>
                <c:pt idx="0">
                  <c:v>505.32646799999998</c:v>
                </c:pt>
                <c:pt idx="1">
                  <c:v>509.645827</c:v>
                </c:pt>
                <c:pt idx="2">
                  <c:v>540.31239100000005</c:v>
                </c:pt>
                <c:pt idx="3">
                  <c:v>525.17498399999999</c:v>
                </c:pt>
                <c:pt idx="4">
                  <c:v>506.71664800000002</c:v>
                </c:pt>
                <c:pt idx="5">
                  <c:v>515.675117</c:v>
                </c:pt>
                <c:pt idx="6">
                  <c:v>527.35561399999995</c:v>
                </c:pt>
                <c:pt idx="7">
                  <c:v>533.21239100000003</c:v>
                </c:pt>
                <c:pt idx="8">
                  <c:v>547.97528499999999</c:v>
                </c:pt>
                <c:pt idx="9">
                  <c:v>552.54715199999998</c:v>
                </c:pt>
                <c:pt idx="10">
                  <c:v>545.61216200000001</c:v>
                </c:pt>
                <c:pt idx="11">
                  <c:v>562.080602</c:v>
                </c:pt>
                <c:pt idx="12">
                  <c:v>564.92615799999999</c:v>
                </c:pt>
                <c:pt idx="13">
                  <c:v>582.57797500000004</c:v>
                </c:pt>
                <c:pt idx="14">
                  <c:v>600.60176200000001</c:v>
                </c:pt>
                <c:pt idx="15">
                  <c:v>619.14716699999997</c:v>
                </c:pt>
                <c:pt idx="16">
                  <c:v>615.501124</c:v>
                </c:pt>
                <c:pt idx="17">
                  <c:v>621.560789</c:v>
                </c:pt>
                <c:pt idx="18">
                  <c:v>616.10504400000002</c:v>
                </c:pt>
                <c:pt idx="19">
                  <c:v>600.30300999999997</c:v>
                </c:pt>
                <c:pt idx="20">
                  <c:v>607.59986200000003</c:v>
                </c:pt>
                <c:pt idx="21">
                  <c:v>610.88718100000006</c:v>
                </c:pt>
                <c:pt idx="22">
                  <c:v>620.199884</c:v>
                </c:pt>
                <c:pt idx="23">
                  <c:v>618.02396999999996</c:v>
                </c:pt>
                <c:pt idx="24">
                  <c:v>634.97658100000001</c:v>
                </c:pt>
                <c:pt idx="25">
                  <c:v>630.65761999999995</c:v>
                </c:pt>
                <c:pt idx="26">
                  <c:v>577.91121199999998</c:v>
                </c:pt>
                <c:pt idx="27">
                  <c:v>586.39516400000002</c:v>
                </c:pt>
                <c:pt idx="28">
                  <c:v>575.535797</c:v>
                </c:pt>
                <c:pt idx="29">
                  <c:v>567.49566000000004</c:v>
                </c:pt>
                <c:pt idx="30">
                  <c:v>565.90169500000002</c:v>
                </c:pt>
                <c:pt idx="31">
                  <c:v>558.41580499999998</c:v>
                </c:pt>
                <c:pt idx="32">
                  <c:v>534.15353100000004</c:v>
                </c:pt>
                <c:pt idx="33">
                  <c:v>506.46524399999998</c:v>
                </c:pt>
                <c:pt idx="34">
                  <c:v>493.754704</c:v>
                </c:pt>
                <c:pt idx="35">
                  <c:v>479.46527900000001</c:v>
                </c:pt>
                <c:pt idx="36">
                  <c:v>464.37938300000002</c:v>
                </c:pt>
                <c:pt idx="37">
                  <c:v>460.10993999999999</c:v>
                </c:pt>
                <c:pt idx="38">
                  <c:v>463.55938700000002</c:v>
                </c:pt>
                <c:pt idx="39">
                  <c:v>473.36198899999999</c:v>
                </c:pt>
                <c:pt idx="40">
                  <c:v>483.44810999999999</c:v>
                </c:pt>
                <c:pt idx="41">
                  <c:v>491.937704</c:v>
                </c:pt>
                <c:pt idx="42">
                  <c:v>480.23813200000001</c:v>
                </c:pt>
                <c:pt idx="43">
                  <c:v>466.68317000000002</c:v>
                </c:pt>
                <c:pt idx="44">
                  <c:v>443.01416999999998</c:v>
                </c:pt>
                <c:pt idx="45">
                  <c:v>439.32516800000002</c:v>
                </c:pt>
                <c:pt idx="46">
                  <c:v>436.65731899999997</c:v>
                </c:pt>
                <c:pt idx="47">
                  <c:v>428.06159400000001</c:v>
                </c:pt>
                <c:pt idx="48">
                  <c:v>422.15339799999998</c:v>
                </c:pt>
                <c:pt idx="49">
                  <c:v>418.78694400000001</c:v>
                </c:pt>
                <c:pt idx="50">
                  <c:v>413.26809300000002</c:v>
                </c:pt>
                <c:pt idx="51">
                  <c:v>405.110252</c:v>
                </c:pt>
                <c:pt idx="52">
                  <c:v>398.12299100000001</c:v>
                </c:pt>
                <c:pt idx="53">
                  <c:v>382.760628</c:v>
                </c:pt>
                <c:pt idx="54">
                  <c:v>375.836636</c:v>
                </c:pt>
                <c:pt idx="55">
                  <c:v>373.69617099999999</c:v>
                </c:pt>
                <c:pt idx="56">
                  <c:v>360.71223400000002</c:v>
                </c:pt>
                <c:pt idx="57">
                  <c:v>344.87357500000002</c:v>
                </c:pt>
                <c:pt idx="58">
                  <c:v>340.13673899999998</c:v>
                </c:pt>
                <c:pt idx="59">
                  <c:v>333.33162700000003</c:v>
                </c:pt>
                <c:pt idx="60">
                  <c:v>307.30500899999998</c:v>
                </c:pt>
                <c:pt idx="61">
                  <c:v>296.50099999999998</c:v>
                </c:pt>
                <c:pt idx="62">
                  <c:v>289.376666</c:v>
                </c:pt>
                <c:pt idx="63">
                  <c:v>276.52358099999998</c:v>
                </c:pt>
                <c:pt idx="64">
                  <c:v>269.04977500000001</c:v>
                </c:pt>
                <c:pt idx="65">
                  <c:v>260.75686300000001</c:v>
                </c:pt>
                <c:pt idx="66">
                  <c:v>249.43657300000001</c:v>
                </c:pt>
                <c:pt idx="67">
                  <c:v>244.115825</c:v>
                </c:pt>
                <c:pt idx="68">
                  <c:v>235.825841</c:v>
                </c:pt>
                <c:pt idx="69">
                  <c:v>234.13778300000001</c:v>
                </c:pt>
                <c:pt idx="70">
                  <c:v>235.98976300000001</c:v>
                </c:pt>
                <c:pt idx="71">
                  <c:v>211.58279999999999</c:v>
                </c:pt>
                <c:pt idx="72">
                  <c:v>230.207393</c:v>
                </c:pt>
                <c:pt idx="73">
                  <c:v>229.72460100000001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C8-4979-B5F2-BAEAFB0456F9}"/>
            </c:ext>
          </c:extLst>
        </c:ser>
        <c:ser>
          <c:idx val="3"/>
          <c:order val="3"/>
          <c:tx>
            <c:strRef>
              <c:f>'Emplois-salariés'!$B$25</c:f>
              <c:strCache>
                <c:ptCount val="1"/>
                <c:pt idx="0">
                  <c:v>Chimie - Pharmacie</c:v>
                </c:pt>
              </c:strCache>
            </c:strRef>
          </c:tx>
          <c:spPr>
            <a:ln w="3810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'Heures-salariees'!$C$25:$BX$25</c:f>
              <c:numCache>
                <c:formatCode>General</c:formatCode>
                <c:ptCount val="74"/>
                <c:pt idx="0">
                  <c:v>305.54892799999999</c:v>
                </c:pt>
                <c:pt idx="1">
                  <c:v>306.48617000000002</c:v>
                </c:pt>
                <c:pt idx="2">
                  <c:v>323.12251199999997</c:v>
                </c:pt>
                <c:pt idx="3">
                  <c:v>314.13068900000002</c:v>
                </c:pt>
                <c:pt idx="4">
                  <c:v>303.46699599999999</c:v>
                </c:pt>
                <c:pt idx="5">
                  <c:v>308.66497199999998</c:v>
                </c:pt>
                <c:pt idx="6">
                  <c:v>317.117344</c:v>
                </c:pt>
                <c:pt idx="7">
                  <c:v>317.55408</c:v>
                </c:pt>
                <c:pt idx="8">
                  <c:v>324.31311199999999</c:v>
                </c:pt>
                <c:pt idx="9">
                  <c:v>327.77917500000001</c:v>
                </c:pt>
                <c:pt idx="10">
                  <c:v>325.86843199999998</c:v>
                </c:pt>
                <c:pt idx="11">
                  <c:v>337.81646499999999</c:v>
                </c:pt>
                <c:pt idx="12">
                  <c:v>339.24540999999999</c:v>
                </c:pt>
                <c:pt idx="13">
                  <c:v>345.07698099999999</c:v>
                </c:pt>
                <c:pt idx="14">
                  <c:v>355.12591700000002</c:v>
                </c:pt>
                <c:pt idx="15">
                  <c:v>372.34529700000002</c:v>
                </c:pt>
                <c:pt idx="16">
                  <c:v>374.98398900000001</c:v>
                </c:pt>
                <c:pt idx="17">
                  <c:v>382.45598100000001</c:v>
                </c:pt>
                <c:pt idx="18">
                  <c:v>381.97607099999999</c:v>
                </c:pt>
                <c:pt idx="19">
                  <c:v>377.39063199999998</c:v>
                </c:pt>
                <c:pt idx="20">
                  <c:v>390.39671600000003</c:v>
                </c:pt>
                <c:pt idx="21">
                  <c:v>409.45511099999999</c:v>
                </c:pt>
                <c:pt idx="22">
                  <c:v>423.169712</c:v>
                </c:pt>
                <c:pt idx="23">
                  <c:v>423.81278500000002</c:v>
                </c:pt>
                <c:pt idx="24">
                  <c:v>433.86825399999998</c:v>
                </c:pt>
                <c:pt idx="25">
                  <c:v>433.76209999999998</c:v>
                </c:pt>
                <c:pt idx="26">
                  <c:v>415.254459</c:v>
                </c:pt>
                <c:pt idx="27">
                  <c:v>428.82884100000001</c:v>
                </c:pt>
                <c:pt idx="28">
                  <c:v>427.24843099999998</c:v>
                </c:pt>
                <c:pt idx="29">
                  <c:v>422.48190399999999</c:v>
                </c:pt>
                <c:pt idx="30">
                  <c:v>426.50133399999999</c:v>
                </c:pt>
                <c:pt idx="31">
                  <c:v>423.9169</c:v>
                </c:pt>
                <c:pt idx="32">
                  <c:v>411.63433400000002</c:v>
                </c:pt>
                <c:pt idx="33">
                  <c:v>387.39824399999998</c:v>
                </c:pt>
                <c:pt idx="34">
                  <c:v>377.29998899999998</c:v>
                </c:pt>
                <c:pt idx="35">
                  <c:v>373.75938000000002</c:v>
                </c:pt>
                <c:pt idx="36">
                  <c:v>366.33630199999999</c:v>
                </c:pt>
                <c:pt idx="37">
                  <c:v>366.64574499999998</c:v>
                </c:pt>
                <c:pt idx="38">
                  <c:v>372.35031700000002</c:v>
                </c:pt>
                <c:pt idx="39">
                  <c:v>373.39843000000002</c:v>
                </c:pt>
                <c:pt idx="40">
                  <c:v>374.84519499999999</c:v>
                </c:pt>
                <c:pt idx="41">
                  <c:v>378.99057499999998</c:v>
                </c:pt>
                <c:pt idx="42">
                  <c:v>369.46829100000002</c:v>
                </c:pt>
                <c:pt idx="43">
                  <c:v>365.05799200000001</c:v>
                </c:pt>
                <c:pt idx="44">
                  <c:v>350.85826200000002</c:v>
                </c:pt>
                <c:pt idx="45">
                  <c:v>338.82009599999998</c:v>
                </c:pt>
                <c:pt idx="46">
                  <c:v>329.98461500000002</c:v>
                </c:pt>
                <c:pt idx="47">
                  <c:v>322.58961399999998</c:v>
                </c:pt>
                <c:pt idx="48">
                  <c:v>315.95960500000001</c:v>
                </c:pt>
                <c:pt idx="49">
                  <c:v>307.84248400000001</c:v>
                </c:pt>
                <c:pt idx="50">
                  <c:v>301.875787</c:v>
                </c:pt>
                <c:pt idx="51">
                  <c:v>294.30213700000002</c:v>
                </c:pt>
                <c:pt idx="52">
                  <c:v>285.56020899999999</c:v>
                </c:pt>
                <c:pt idx="53">
                  <c:v>282.44357200000002</c:v>
                </c:pt>
                <c:pt idx="54">
                  <c:v>281.18102599999997</c:v>
                </c:pt>
                <c:pt idx="55">
                  <c:v>276.09973600000001</c:v>
                </c:pt>
                <c:pt idx="56">
                  <c:v>279.71895599999999</c:v>
                </c:pt>
                <c:pt idx="57">
                  <c:v>267.69632000000001</c:v>
                </c:pt>
                <c:pt idx="58">
                  <c:v>266.45629500000001</c:v>
                </c:pt>
                <c:pt idx="59">
                  <c:v>263.00189999999998</c:v>
                </c:pt>
                <c:pt idx="60">
                  <c:v>246.992073</c:v>
                </c:pt>
                <c:pt idx="61">
                  <c:v>238.30623199999999</c:v>
                </c:pt>
                <c:pt idx="62">
                  <c:v>240.391166</c:v>
                </c:pt>
                <c:pt idx="63">
                  <c:v>241.451314</c:v>
                </c:pt>
                <c:pt idx="64">
                  <c:v>237.79267100000001</c:v>
                </c:pt>
                <c:pt idx="65">
                  <c:v>232.25202400000001</c:v>
                </c:pt>
                <c:pt idx="66">
                  <c:v>232.87926300000001</c:v>
                </c:pt>
                <c:pt idx="67">
                  <c:v>231.58819800000001</c:v>
                </c:pt>
                <c:pt idx="68">
                  <c:v>232.3006</c:v>
                </c:pt>
                <c:pt idx="69">
                  <c:v>235.557613</c:v>
                </c:pt>
                <c:pt idx="70">
                  <c:v>244.294917</c:v>
                </c:pt>
                <c:pt idx="71">
                  <c:v>235.06291200000001</c:v>
                </c:pt>
                <c:pt idx="72">
                  <c:v>248.220765</c:v>
                </c:pt>
                <c:pt idx="73">
                  <c:v>249.294254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C8-4979-B5F2-BAEAFB0456F9}"/>
            </c:ext>
          </c:extLst>
        </c:ser>
        <c:ser>
          <c:idx val="4"/>
          <c:order val="4"/>
          <c:tx>
            <c:strRef>
              <c:f>Heures!$B$26</c:f>
              <c:strCache>
                <c:ptCount val="1"/>
                <c:pt idx="0">
                  <c:v>Caoutchouc, plastique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'Heures-salariees'!$C$26:$BX$26</c:f>
              <c:numCache>
                <c:formatCode>General</c:formatCode>
                <c:ptCount val="74"/>
                <c:pt idx="0">
                  <c:v>597.17503199999999</c:v>
                </c:pt>
                <c:pt idx="1">
                  <c:v>602.35346700000002</c:v>
                </c:pt>
                <c:pt idx="2">
                  <c:v>638.80056400000001</c:v>
                </c:pt>
                <c:pt idx="3">
                  <c:v>621.10195799999997</c:v>
                </c:pt>
                <c:pt idx="4">
                  <c:v>599.25339899999994</c:v>
                </c:pt>
                <c:pt idx="5">
                  <c:v>610.15247299999999</c:v>
                </c:pt>
                <c:pt idx="6">
                  <c:v>630.16294600000003</c:v>
                </c:pt>
                <c:pt idx="7">
                  <c:v>640.38722099999995</c:v>
                </c:pt>
                <c:pt idx="8">
                  <c:v>652.06429200000002</c:v>
                </c:pt>
                <c:pt idx="9">
                  <c:v>655.46652200000005</c:v>
                </c:pt>
                <c:pt idx="10">
                  <c:v>644.15331500000002</c:v>
                </c:pt>
                <c:pt idx="11">
                  <c:v>660.911203</c:v>
                </c:pt>
                <c:pt idx="12">
                  <c:v>664.34653500000002</c:v>
                </c:pt>
                <c:pt idx="13">
                  <c:v>676.87656500000003</c:v>
                </c:pt>
                <c:pt idx="14">
                  <c:v>695.25426700000003</c:v>
                </c:pt>
                <c:pt idx="15">
                  <c:v>724.81704200000001</c:v>
                </c:pt>
                <c:pt idx="16">
                  <c:v>734.92029400000001</c:v>
                </c:pt>
                <c:pt idx="17">
                  <c:v>741.27073800000005</c:v>
                </c:pt>
                <c:pt idx="18">
                  <c:v>735.93792499999995</c:v>
                </c:pt>
                <c:pt idx="19">
                  <c:v>720.07321300000001</c:v>
                </c:pt>
                <c:pt idx="20">
                  <c:v>730.36293499999999</c:v>
                </c:pt>
                <c:pt idx="21">
                  <c:v>743.10917500000005</c:v>
                </c:pt>
                <c:pt idx="22">
                  <c:v>753.67638599999998</c:v>
                </c:pt>
                <c:pt idx="23">
                  <c:v>743.95313099999998</c:v>
                </c:pt>
                <c:pt idx="24">
                  <c:v>755.53156000000001</c:v>
                </c:pt>
                <c:pt idx="25">
                  <c:v>753.03150700000003</c:v>
                </c:pt>
                <c:pt idx="26">
                  <c:v>705.80518700000005</c:v>
                </c:pt>
                <c:pt idx="27">
                  <c:v>717.67295300000001</c:v>
                </c:pt>
                <c:pt idx="28">
                  <c:v>702.89932099999999</c:v>
                </c:pt>
                <c:pt idx="29">
                  <c:v>686.26430900000003</c:v>
                </c:pt>
                <c:pt idx="30">
                  <c:v>676.70271100000002</c:v>
                </c:pt>
                <c:pt idx="31">
                  <c:v>672.27509299999997</c:v>
                </c:pt>
                <c:pt idx="32">
                  <c:v>640.41306499999996</c:v>
                </c:pt>
                <c:pt idx="33">
                  <c:v>596.60668499999997</c:v>
                </c:pt>
                <c:pt idx="34">
                  <c:v>568.24106700000004</c:v>
                </c:pt>
                <c:pt idx="35">
                  <c:v>546.42369199999996</c:v>
                </c:pt>
                <c:pt idx="36">
                  <c:v>522.61152700000002</c:v>
                </c:pt>
                <c:pt idx="37">
                  <c:v>513.50241200000005</c:v>
                </c:pt>
                <c:pt idx="38">
                  <c:v>515.55442000000005</c:v>
                </c:pt>
                <c:pt idx="39">
                  <c:v>520.21547099999998</c:v>
                </c:pt>
                <c:pt idx="40">
                  <c:v>520.64971100000002</c:v>
                </c:pt>
                <c:pt idx="41">
                  <c:v>521.52969900000005</c:v>
                </c:pt>
                <c:pt idx="42">
                  <c:v>511.59649999999999</c:v>
                </c:pt>
                <c:pt idx="43">
                  <c:v>504.81899099999998</c:v>
                </c:pt>
                <c:pt idx="44">
                  <c:v>485.155371</c:v>
                </c:pt>
                <c:pt idx="45">
                  <c:v>475.74942900000002</c:v>
                </c:pt>
                <c:pt idx="46">
                  <c:v>472.31930699999998</c:v>
                </c:pt>
                <c:pt idx="47">
                  <c:v>466.32203099999998</c:v>
                </c:pt>
                <c:pt idx="48">
                  <c:v>458.92886499999997</c:v>
                </c:pt>
                <c:pt idx="49">
                  <c:v>460.589831</c:v>
                </c:pt>
                <c:pt idx="50">
                  <c:v>459.333529</c:v>
                </c:pt>
                <c:pt idx="51">
                  <c:v>469.05884200000003</c:v>
                </c:pt>
                <c:pt idx="52">
                  <c:v>466.87886500000002</c:v>
                </c:pt>
                <c:pt idx="53">
                  <c:v>452.08593400000001</c:v>
                </c:pt>
                <c:pt idx="54">
                  <c:v>446.29314299999999</c:v>
                </c:pt>
                <c:pt idx="55">
                  <c:v>452.429261</c:v>
                </c:pt>
                <c:pt idx="56">
                  <c:v>445.37584099999998</c:v>
                </c:pt>
                <c:pt idx="57">
                  <c:v>426.46400599999998</c:v>
                </c:pt>
                <c:pt idx="58">
                  <c:v>425.56341300000003</c:v>
                </c:pt>
                <c:pt idx="59">
                  <c:v>421.51928800000002</c:v>
                </c:pt>
                <c:pt idx="60">
                  <c:v>370.48508500000003</c:v>
                </c:pt>
                <c:pt idx="61">
                  <c:v>360.62413800000002</c:v>
                </c:pt>
                <c:pt idx="62">
                  <c:v>359.9785</c:v>
                </c:pt>
                <c:pt idx="63">
                  <c:v>353.24601200000001</c:v>
                </c:pt>
                <c:pt idx="64">
                  <c:v>339.76034499999997</c:v>
                </c:pt>
                <c:pt idx="65">
                  <c:v>329.975211</c:v>
                </c:pt>
                <c:pt idx="66">
                  <c:v>327.29214100000002</c:v>
                </c:pt>
                <c:pt idx="67">
                  <c:v>319.92188399999998</c:v>
                </c:pt>
                <c:pt idx="68">
                  <c:v>315.79987299999999</c:v>
                </c:pt>
                <c:pt idx="69">
                  <c:v>311.80680799999999</c:v>
                </c:pt>
                <c:pt idx="70">
                  <c:v>324.91261600000001</c:v>
                </c:pt>
                <c:pt idx="71">
                  <c:v>288.10017900000003</c:v>
                </c:pt>
                <c:pt idx="72">
                  <c:v>312.82562100000001</c:v>
                </c:pt>
                <c:pt idx="73">
                  <c:v>310.01046200000002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C8-4979-B5F2-BAEAFB0456F9}"/>
            </c:ext>
          </c:extLst>
        </c:ser>
        <c:ser>
          <c:idx val="5"/>
          <c:order val="5"/>
          <c:tx>
            <c:strRef>
              <c:f>'Emplois-salariés'!$B$27</c:f>
              <c:strCache>
                <c:ptCount val="1"/>
                <c:pt idx="0">
                  <c:v>Métallurgie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'Heures-salariees'!$C$27:$BX$27</c:f>
              <c:numCache>
                <c:formatCode>General</c:formatCode>
                <c:ptCount val="74"/>
                <c:pt idx="0">
                  <c:v>948.87668299999996</c:v>
                </c:pt>
                <c:pt idx="1">
                  <c:v>962.92710199999999</c:v>
                </c:pt>
                <c:pt idx="2">
                  <c:v>1028.5040200000001</c:v>
                </c:pt>
                <c:pt idx="3">
                  <c:v>999.28895599999998</c:v>
                </c:pt>
                <c:pt idx="4">
                  <c:v>963.19238800000005</c:v>
                </c:pt>
                <c:pt idx="5">
                  <c:v>982.06188099999997</c:v>
                </c:pt>
                <c:pt idx="6">
                  <c:v>1023.8250379999999</c:v>
                </c:pt>
                <c:pt idx="7">
                  <c:v>1046.4903939999999</c:v>
                </c:pt>
                <c:pt idx="8">
                  <c:v>1094.9446720000001</c:v>
                </c:pt>
                <c:pt idx="9">
                  <c:v>1110.3255039999999</c:v>
                </c:pt>
                <c:pt idx="10">
                  <c:v>1086.210777</c:v>
                </c:pt>
                <c:pt idx="11">
                  <c:v>1133.5729779999999</c:v>
                </c:pt>
                <c:pt idx="12">
                  <c:v>1167.1850509999999</c:v>
                </c:pt>
                <c:pt idx="13">
                  <c:v>1203.673462</c:v>
                </c:pt>
                <c:pt idx="14">
                  <c:v>1224.530702</c:v>
                </c:pt>
                <c:pt idx="15">
                  <c:v>1251.77063</c:v>
                </c:pt>
                <c:pt idx="16">
                  <c:v>1237.411883</c:v>
                </c:pt>
                <c:pt idx="17">
                  <c:v>1226.972323</c:v>
                </c:pt>
                <c:pt idx="18">
                  <c:v>1197.0736179999999</c:v>
                </c:pt>
                <c:pt idx="19">
                  <c:v>1151.676498</c:v>
                </c:pt>
                <c:pt idx="20">
                  <c:v>1181.7664050000001</c:v>
                </c:pt>
                <c:pt idx="21">
                  <c:v>1230.486306</c:v>
                </c:pt>
                <c:pt idx="22">
                  <c:v>1262.4300330000001</c:v>
                </c:pt>
                <c:pt idx="23">
                  <c:v>1227.2677229999999</c:v>
                </c:pt>
                <c:pt idx="24">
                  <c:v>1254.7868229999999</c:v>
                </c:pt>
                <c:pt idx="25">
                  <c:v>1262.71018</c:v>
                </c:pt>
                <c:pt idx="26">
                  <c:v>1191.4949590000001</c:v>
                </c:pt>
                <c:pt idx="27">
                  <c:v>1217.1341930000001</c:v>
                </c:pt>
                <c:pt idx="28">
                  <c:v>1185.085709</c:v>
                </c:pt>
                <c:pt idx="29">
                  <c:v>1133.0509979999999</c:v>
                </c:pt>
                <c:pt idx="30">
                  <c:v>1106.058358</c:v>
                </c:pt>
                <c:pt idx="31">
                  <c:v>1091.151308</c:v>
                </c:pt>
                <c:pt idx="32">
                  <c:v>1023.925569</c:v>
                </c:pt>
                <c:pt idx="33">
                  <c:v>951.81559600000003</c:v>
                </c:pt>
                <c:pt idx="34">
                  <c:v>906.04182000000003</c:v>
                </c:pt>
                <c:pt idx="35">
                  <c:v>850.73028599999998</c:v>
                </c:pt>
                <c:pt idx="36">
                  <c:v>817.76862800000004</c:v>
                </c:pt>
                <c:pt idx="37">
                  <c:v>801.414851</c:v>
                </c:pt>
                <c:pt idx="38">
                  <c:v>790.51556800000003</c:v>
                </c:pt>
                <c:pt idx="39">
                  <c:v>787.13285900000005</c:v>
                </c:pt>
                <c:pt idx="40">
                  <c:v>806.54907900000001</c:v>
                </c:pt>
                <c:pt idx="41">
                  <c:v>834.77295300000003</c:v>
                </c:pt>
                <c:pt idx="42">
                  <c:v>816.36695199999997</c:v>
                </c:pt>
                <c:pt idx="43">
                  <c:v>781.74441999999999</c:v>
                </c:pt>
                <c:pt idx="44">
                  <c:v>724.98165700000004</c:v>
                </c:pt>
                <c:pt idx="45">
                  <c:v>699.35516099999995</c:v>
                </c:pt>
                <c:pt idx="46">
                  <c:v>716.78144099999997</c:v>
                </c:pt>
                <c:pt idx="47">
                  <c:v>717.19491700000003</c:v>
                </c:pt>
                <c:pt idx="48">
                  <c:v>712.08662700000002</c:v>
                </c:pt>
                <c:pt idx="49">
                  <c:v>716.269721</c:v>
                </c:pt>
                <c:pt idx="50">
                  <c:v>715.77654399999994</c:v>
                </c:pt>
                <c:pt idx="51">
                  <c:v>722.79088200000001</c:v>
                </c:pt>
                <c:pt idx="52">
                  <c:v>719.16083700000001</c:v>
                </c:pt>
                <c:pt idx="53">
                  <c:v>694.71254899999997</c:v>
                </c:pt>
                <c:pt idx="54">
                  <c:v>676.57657900000004</c:v>
                </c:pt>
                <c:pt idx="55">
                  <c:v>667.70059200000003</c:v>
                </c:pt>
                <c:pt idx="56">
                  <c:v>655.609781</c:v>
                </c:pt>
                <c:pt idx="57">
                  <c:v>642.18210999999997</c:v>
                </c:pt>
                <c:pt idx="58">
                  <c:v>649.26769400000001</c:v>
                </c:pt>
                <c:pt idx="59">
                  <c:v>645.36370399999998</c:v>
                </c:pt>
                <c:pt idx="60">
                  <c:v>600.85432400000002</c:v>
                </c:pt>
                <c:pt idx="61">
                  <c:v>579.69169099999999</c:v>
                </c:pt>
                <c:pt idx="62">
                  <c:v>585.02781000000004</c:v>
                </c:pt>
                <c:pt idx="63">
                  <c:v>577.11112800000001</c:v>
                </c:pt>
                <c:pt idx="64">
                  <c:v>570.91929100000004</c:v>
                </c:pt>
                <c:pt idx="65">
                  <c:v>556.71363699999995</c:v>
                </c:pt>
                <c:pt idx="66">
                  <c:v>546.86712699999998</c:v>
                </c:pt>
                <c:pt idx="67">
                  <c:v>541.77514299999996</c:v>
                </c:pt>
                <c:pt idx="68">
                  <c:v>532.62630899999999</c:v>
                </c:pt>
                <c:pt idx="69">
                  <c:v>536.61686799999995</c:v>
                </c:pt>
                <c:pt idx="70">
                  <c:v>551.94602999999995</c:v>
                </c:pt>
                <c:pt idx="71">
                  <c:v>477.679123</c:v>
                </c:pt>
                <c:pt idx="72">
                  <c:v>513.361178</c:v>
                </c:pt>
                <c:pt idx="73">
                  <c:v>516.34907099999998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C8-4979-B5F2-BAEAFB0456F9}"/>
            </c:ext>
          </c:extLst>
        </c:ser>
        <c:ser>
          <c:idx val="6"/>
          <c:order val="6"/>
          <c:tx>
            <c:strRef>
              <c:f>Heures!$B$28</c:f>
              <c:strCache>
                <c:ptCount val="1"/>
                <c:pt idx="0">
                  <c:v>Equip electr et informatiques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'Heures-salariees'!$C$28:$BY$28</c:f>
              <c:numCache>
                <c:formatCode>General</c:formatCode>
                <c:ptCount val="75"/>
                <c:pt idx="0">
                  <c:v>738.81646599999999</c:v>
                </c:pt>
                <c:pt idx="1">
                  <c:v>745.28483600000004</c:v>
                </c:pt>
                <c:pt idx="2">
                  <c:v>790.27594599999998</c:v>
                </c:pt>
                <c:pt idx="3">
                  <c:v>768.35263199999997</c:v>
                </c:pt>
                <c:pt idx="4">
                  <c:v>741.34887900000001</c:v>
                </c:pt>
                <c:pt idx="5">
                  <c:v>754.69646399999999</c:v>
                </c:pt>
                <c:pt idx="6">
                  <c:v>795.43759299999999</c:v>
                </c:pt>
                <c:pt idx="7">
                  <c:v>821.78343700000005</c:v>
                </c:pt>
                <c:pt idx="8">
                  <c:v>862.54333199999996</c:v>
                </c:pt>
                <c:pt idx="9">
                  <c:v>876.36982399999999</c:v>
                </c:pt>
                <c:pt idx="10">
                  <c:v>866.54801599999996</c:v>
                </c:pt>
                <c:pt idx="11">
                  <c:v>904.24015899999995</c:v>
                </c:pt>
                <c:pt idx="12">
                  <c:v>933.89701100000002</c:v>
                </c:pt>
                <c:pt idx="13">
                  <c:v>972.00964099999999</c:v>
                </c:pt>
                <c:pt idx="14">
                  <c:v>998.03562899999997</c:v>
                </c:pt>
                <c:pt idx="15">
                  <c:v>1029.1595460000001</c:v>
                </c:pt>
                <c:pt idx="16">
                  <c:v>1019.521164</c:v>
                </c:pt>
                <c:pt idx="17">
                  <c:v>1029.8448470000001</c:v>
                </c:pt>
                <c:pt idx="18">
                  <c:v>1021.573828</c:v>
                </c:pt>
                <c:pt idx="19">
                  <c:v>1001.50051</c:v>
                </c:pt>
                <c:pt idx="20">
                  <c:v>1032.883521</c:v>
                </c:pt>
                <c:pt idx="21">
                  <c:v>1077.889856</c:v>
                </c:pt>
                <c:pt idx="22">
                  <c:v>1103.6450070000001</c:v>
                </c:pt>
                <c:pt idx="23">
                  <c:v>1088.432806</c:v>
                </c:pt>
                <c:pt idx="24">
                  <c:v>1118.0270800000001</c:v>
                </c:pt>
                <c:pt idx="25">
                  <c:v>1127.9853760000001</c:v>
                </c:pt>
                <c:pt idx="26">
                  <c:v>1083.766486</c:v>
                </c:pt>
                <c:pt idx="27">
                  <c:v>1117.925524</c:v>
                </c:pt>
                <c:pt idx="28">
                  <c:v>1106.9558440000001</c:v>
                </c:pt>
                <c:pt idx="29">
                  <c:v>1087.783025</c:v>
                </c:pt>
                <c:pt idx="30">
                  <c:v>1074.521399</c:v>
                </c:pt>
                <c:pt idx="31">
                  <c:v>1072.8603900000001</c:v>
                </c:pt>
                <c:pt idx="32">
                  <c:v>1033.73206</c:v>
                </c:pt>
                <c:pt idx="33">
                  <c:v>976.08267999999998</c:v>
                </c:pt>
                <c:pt idx="34">
                  <c:v>940.47533899999996</c:v>
                </c:pt>
                <c:pt idx="35">
                  <c:v>909.46590200000003</c:v>
                </c:pt>
                <c:pt idx="36">
                  <c:v>881.39689299999998</c:v>
                </c:pt>
                <c:pt idx="37">
                  <c:v>873.63327200000003</c:v>
                </c:pt>
                <c:pt idx="38">
                  <c:v>858.663588</c:v>
                </c:pt>
                <c:pt idx="39">
                  <c:v>858.50214400000004</c:v>
                </c:pt>
                <c:pt idx="40">
                  <c:v>859.066956</c:v>
                </c:pt>
                <c:pt idx="41">
                  <c:v>880.48161200000004</c:v>
                </c:pt>
                <c:pt idx="42">
                  <c:v>873.41823599999998</c:v>
                </c:pt>
                <c:pt idx="43">
                  <c:v>854.07838200000003</c:v>
                </c:pt>
                <c:pt idx="44">
                  <c:v>803.67674199999999</c:v>
                </c:pt>
                <c:pt idx="45">
                  <c:v>784.69523900000002</c:v>
                </c:pt>
                <c:pt idx="46">
                  <c:v>789.07454099999995</c:v>
                </c:pt>
                <c:pt idx="47">
                  <c:v>784.31698300000005</c:v>
                </c:pt>
                <c:pt idx="48">
                  <c:v>775.30422399999998</c:v>
                </c:pt>
                <c:pt idx="49">
                  <c:v>778.74920099999997</c:v>
                </c:pt>
                <c:pt idx="50">
                  <c:v>775.20907799999998</c:v>
                </c:pt>
                <c:pt idx="51">
                  <c:v>780.85897899999998</c:v>
                </c:pt>
                <c:pt idx="52">
                  <c:v>771.45758000000001</c:v>
                </c:pt>
                <c:pt idx="53">
                  <c:v>723.94189700000004</c:v>
                </c:pt>
                <c:pt idx="54">
                  <c:v>698.27096800000004</c:v>
                </c:pt>
                <c:pt idx="55">
                  <c:v>683.69921899999997</c:v>
                </c:pt>
                <c:pt idx="56">
                  <c:v>658.58191499999998</c:v>
                </c:pt>
                <c:pt idx="57">
                  <c:v>635.85346500000003</c:v>
                </c:pt>
                <c:pt idx="58">
                  <c:v>640.72535000000005</c:v>
                </c:pt>
                <c:pt idx="59">
                  <c:v>643.03546600000004</c:v>
                </c:pt>
                <c:pt idx="60">
                  <c:v>564.55919700000004</c:v>
                </c:pt>
                <c:pt idx="61">
                  <c:v>545.34395600000005</c:v>
                </c:pt>
                <c:pt idx="62">
                  <c:v>532.25017800000001</c:v>
                </c:pt>
                <c:pt idx="63">
                  <c:v>528.95799999999997</c:v>
                </c:pt>
                <c:pt idx="64">
                  <c:v>509.903818</c:v>
                </c:pt>
                <c:pt idx="65">
                  <c:v>511.49232999999998</c:v>
                </c:pt>
                <c:pt idx="66">
                  <c:v>503.29148900000001</c:v>
                </c:pt>
                <c:pt idx="67">
                  <c:v>492.80602900000002</c:v>
                </c:pt>
                <c:pt idx="68">
                  <c:v>473.22155700000002</c:v>
                </c:pt>
                <c:pt idx="69">
                  <c:v>484.72353800000002</c:v>
                </c:pt>
                <c:pt idx="70">
                  <c:v>493.96000099999998</c:v>
                </c:pt>
                <c:pt idx="71">
                  <c:v>447.54538600000001</c:v>
                </c:pt>
                <c:pt idx="72">
                  <c:v>483.547325</c:v>
                </c:pt>
                <c:pt idx="73">
                  <c:v>486.48409800000002</c:v>
                </c:pt>
                <c:pt idx="74">
                  <c:v>497.83892200000003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FC8-4979-B5F2-BAEAFB0456F9}"/>
            </c:ext>
          </c:extLst>
        </c:ser>
        <c:ser>
          <c:idx val="7"/>
          <c:order val="7"/>
          <c:tx>
            <c:strRef>
              <c:f>'Emplois-salariés'!$B$29</c:f>
              <c:strCache>
                <c:ptCount val="1"/>
                <c:pt idx="0">
                  <c:v>Matériels transports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'Heures-salariees'!$C$29:$BY$29</c:f>
              <c:numCache>
                <c:formatCode>General</c:formatCode>
                <c:ptCount val="75"/>
                <c:pt idx="0">
                  <c:v>610.72774700000002</c:v>
                </c:pt>
                <c:pt idx="1">
                  <c:v>618.91081899999995</c:v>
                </c:pt>
                <c:pt idx="2">
                  <c:v>656.33337500000005</c:v>
                </c:pt>
                <c:pt idx="3">
                  <c:v>637.93642299999999</c:v>
                </c:pt>
                <c:pt idx="4">
                  <c:v>615.52614700000004</c:v>
                </c:pt>
                <c:pt idx="5">
                  <c:v>626.60634500000003</c:v>
                </c:pt>
                <c:pt idx="6">
                  <c:v>659.90967799999999</c:v>
                </c:pt>
                <c:pt idx="7">
                  <c:v>680.80739400000004</c:v>
                </c:pt>
                <c:pt idx="8">
                  <c:v>712.04154700000004</c:v>
                </c:pt>
                <c:pt idx="9">
                  <c:v>723.48983599999997</c:v>
                </c:pt>
                <c:pt idx="10">
                  <c:v>709.11679000000004</c:v>
                </c:pt>
                <c:pt idx="11">
                  <c:v>729.80663900000002</c:v>
                </c:pt>
                <c:pt idx="12">
                  <c:v>733.56210699999997</c:v>
                </c:pt>
                <c:pt idx="13">
                  <c:v>765.12789599999996</c:v>
                </c:pt>
                <c:pt idx="14">
                  <c:v>784.51262599999995</c:v>
                </c:pt>
                <c:pt idx="15">
                  <c:v>791.10370899999998</c:v>
                </c:pt>
                <c:pt idx="16">
                  <c:v>785.952674</c:v>
                </c:pt>
                <c:pt idx="17">
                  <c:v>798.59071800000004</c:v>
                </c:pt>
                <c:pt idx="18">
                  <c:v>788.63488800000005</c:v>
                </c:pt>
                <c:pt idx="19">
                  <c:v>753.17200100000002</c:v>
                </c:pt>
                <c:pt idx="20">
                  <c:v>801.24529600000005</c:v>
                </c:pt>
                <c:pt idx="21">
                  <c:v>838.00232400000004</c:v>
                </c:pt>
                <c:pt idx="22">
                  <c:v>871.838886</c:v>
                </c:pt>
                <c:pt idx="23">
                  <c:v>871.44421299999999</c:v>
                </c:pt>
                <c:pt idx="24">
                  <c:v>895.87971300000004</c:v>
                </c:pt>
                <c:pt idx="25">
                  <c:v>884.10194799999999</c:v>
                </c:pt>
                <c:pt idx="26">
                  <c:v>828.97362899999996</c:v>
                </c:pt>
                <c:pt idx="27">
                  <c:v>885.70945500000005</c:v>
                </c:pt>
                <c:pt idx="28">
                  <c:v>876.91542800000002</c:v>
                </c:pt>
                <c:pt idx="29">
                  <c:v>861.85617400000001</c:v>
                </c:pt>
                <c:pt idx="30">
                  <c:v>856.56989499999997</c:v>
                </c:pt>
                <c:pt idx="31">
                  <c:v>828.79237899999998</c:v>
                </c:pt>
                <c:pt idx="32">
                  <c:v>759.66916900000001</c:v>
                </c:pt>
                <c:pt idx="33">
                  <c:v>727.48368500000004</c:v>
                </c:pt>
                <c:pt idx="34">
                  <c:v>708.13309800000002</c:v>
                </c:pt>
                <c:pt idx="35">
                  <c:v>669.56791999999996</c:v>
                </c:pt>
                <c:pt idx="36">
                  <c:v>637.02560200000005</c:v>
                </c:pt>
                <c:pt idx="37">
                  <c:v>612.87821799999995</c:v>
                </c:pt>
                <c:pt idx="38">
                  <c:v>585.55750899999998</c:v>
                </c:pt>
                <c:pt idx="39">
                  <c:v>571.28128700000002</c:v>
                </c:pt>
                <c:pt idx="40">
                  <c:v>563.974513</c:v>
                </c:pt>
                <c:pt idx="41">
                  <c:v>568.85187900000005</c:v>
                </c:pt>
                <c:pt idx="42">
                  <c:v>541.78535599999998</c:v>
                </c:pt>
                <c:pt idx="43">
                  <c:v>524.59112900000002</c:v>
                </c:pt>
                <c:pt idx="44">
                  <c:v>483.77765900000003</c:v>
                </c:pt>
                <c:pt idx="45">
                  <c:v>463.21776499999999</c:v>
                </c:pt>
                <c:pt idx="46">
                  <c:v>464.72707500000001</c:v>
                </c:pt>
                <c:pt idx="47">
                  <c:v>465.18497100000002</c:v>
                </c:pt>
                <c:pt idx="48">
                  <c:v>460.90108099999998</c:v>
                </c:pt>
                <c:pt idx="49">
                  <c:v>464.89525700000002</c:v>
                </c:pt>
                <c:pt idx="50">
                  <c:v>461.23697199999998</c:v>
                </c:pt>
                <c:pt idx="51">
                  <c:v>459.02849400000002</c:v>
                </c:pt>
                <c:pt idx="52">
                  <c:v>461.78055799999998</c:v>
                </c:pt>
                <c:pt idx="53">
                  <c:v>455.87028600000002</c:v>
                </c:pt>
                <c:pt idx="54">
                  <c:v>445.96795300000002</c:v>
                </c:pt>
                <c:pt idx="55">
                  <c:v>439.658885</c:v>
                </c:pt>
                <c:pt idx="56">
                  <c:v>439.91336000000001</c:v>
                </c:pt>
                <c:pt idx="57">
                  <c:v>427.02718800000002</c:v>
                </c:pt>
                <c:pt idx="58">
                  <c:v>421.39201500000001</c:v>
                </c:pt>
                <c:pt idx="59">
                  <c:v>413.17450100000002</c:v>
                </c:pt>
                <c:pt idx="60">
                  <c:v>362.17637100000002</c:v>
                </c:pt>
                <c:pt idx="61">
                  <c:v>355.50699100000003</c:v>
                </c:pt>
                <c:pt idx="62">
                  <c:v>350.23071700000003</c:v>
                </c:pt>
                <c:pt idx="63">
                  <c:v>342.34040299999998</c:v>
                </c:pt>
                <c:pt idx="64">
                  <c:v>334.94481200000001</c:v>
                </c:pt>
                <c:pt idx="65">
                  <c:v>328.30699199999998</c:v>
                </c:pt>
                <c:pt idx="66">
                  <c:v>325.67417999999998</c:v>
                </c:pt>
                <c:pt idx="67">
                  <c:v>325.12956100000002</c:v>
                </c:pt>
                <c:pt idx="68">
                  <c:v>328.93024400000002</c:v>
                </c:pt>
                <c:pt idx="69">
                  <c:v>334.23070799999999</c:v>
                </c:pt>
                <c:pt idx="70">
                  <c:v>338.49282599999998</c:v>
                </c:pt>
                <c:pt idx="71">
                  <c:v>267.53369300000003</c:v>
                </c:pt>
                <c:pt idx="72">
                  <c:v>296.56561900000003</c:v>
                </c:pt>
                <c:pt idx="73">
                  <c:v>299.61712499999999</c:v>
                </c:pt>
                <c:pt idx="74">
                  <c:v>309.94157899999999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FC8-4979-B5F2-BAEAFB0456F9}"/>
            </c:ext>
          </c:extLst>
        </c:ser>
        <c:ser>
          <c:idx val="8"/>
          <c:order val="8"/>
          <c:tx>
            <c:strRef>
              <c:f>'Emplois-salariés'!$B$30</c:f>
              <c:strCache>
                <c:ptCount val="1"/>
                <c:pt idx="0">
                  <c:v>Autres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'Heures-salariees'!$C$30:$BX$30</c:f>
              <c:numCache>
                <c:formatCode>General</c:formatCode>
                <c:ptCount val="74"/>
                <c:pt idx="0">
                  <c:v>1122.827151</c:v>
                </c:pt>
                <c:pt idx="1">
                  <c:v>1128.5616620000001</c:v>
                </c:pt>
                <c:pt idx="2">
                  <c:v>1191.300643</c:v>
                </c:pt>
                <c:pt idx="3">
                  <c:v>1158.5438449999999</c:v>
                </c:pt>
                <c:pt idx="4">
                  <c:v>1118.0540100000001</c:v>
                </c:pt>
                <c:pt idx="5">
                  <c:v>1136.753956</c:v>
                </c:pt>
                <c:pt idx="6">
                  <c:v>1180.970495</c:v>
                </c:pt>
                <c:pt idx="7">
                  <c:v>1208.0473669999999</c:v>
                </c:pt>
                <c:pt idx="8">
                  <c:v>1254.1977489999999</c:v>
                </c:pt>
                <c:pt idx="9">
                  <c:v>1267.8889710000001</c:v>
                </c:pt>
                <c:pt idx="10">
                  <c:v>1243.0846469999999</c:v>
                </c:pt>
                <c:pt idx="11">
                  <c:v>1279.3723689999999</c:v>
                </c:pt>
                <c:pt idx="12">
                  <c:v>1298.5564320000001</c:v>
                </c:pt>
                <c:pt idx="13">
                  <c:v>1342.2731220000001</c:v>
                </c:pt>
                <c:pt idx="14">
                  <c:v>1368.5732519999999</c:v>
                </c:pt>
                <c:pt idx="15">
                  <c:v>1402.428643</c:v>
                </c:pt>
                <c:pt idx="16">
                  <c:v>1384.0323980000001</c:v>
                </c:pt>
                <c:pt idx="17">
                  <c:v>1390.2677490000001</c:v>
                </c:pt>
                <c:pt idx="18">
                  <c:v>1368.5779649999999</c:v>
                </c:pt>
                <c:pt idx="19">
                  <c:v>1328.714498</c:v>
                </c:pt>
                <c:pt idx="20">
                  <c:v>1350.040426</c:v>
                </c:pt>
                <c:pt idx="21">
                  <c:v>1379.9158540000001</c:v>
                </c:pt>
                <c:pt idx="22">
                  <c:v>1395.601056</c:v>
                </c:pt>
                <c:pt idx="23">
                  <c:v>1370.449316</c:v>
                </c:pt>
                <c:pt idx="24">
                  <c:v>1411.031958</c:v>
                </c:pt>
                <c:pt idx="25">
                  <c:v>1421.297757</c:v>
                </c:pt>
                <c:pt idx="26">
                  <c:v>1350.9319840000001</c:v>
                </c:pt>
                <c:pt idx="27">
                  <c:v>1382.8190589999999</c:v>
                </c:pt>
                <c:pt idx="28">
                  <c:v>1360.3708200000001</c:v>
                </c:pt>
                <c:pt idx="29">
                  <c:v>1318.4493640000001</c:v>
                </c:pt>
                <c:pt idx="30">
                  <c:v>1298.330786</c:v>
                </c:pt>
                <c:pt idx="31">
                  <c:v>1281.5881910000001</c:v>
                </c:pt>
                <c:pt idx="32">
                  <c:v>1228.7771210000001</c:v>
                </c:pt>
                <c:pt idx="33">
                  <c:v>1157.7939779999999</c:v>
                </c:pt>
                <c:pt idx="34">
                  <c:v>1116.156123</c:v>
                </c:pt>
                <c:pt idx="35">
                  <c:v>1064.9865130000001</c:v>
                </c:pt>
                <c:pt idx="36">
                  <c:v>1019.0457270000001</c:v>
                </c:pt>
                <c:pt idx="37">
                  <c:v>1004.0106469999999</c:v>
                </c:pt>
                <c:pt idx="38">
                  <c:v>987.02245400000004</c:v>
                </c:pt>
                <c:pt idx="39">
                  <c:v>991.54197899999997</c:v>
                </c:pt>
                <c:pt idx="40">
                  <c:v>992.13842399999999</c:v>
                </c:pt>
                <c:pt idx="41">
                  <c:v>1009.029008</c:v>
                </c:pt>
                <c:pt idx="42">
                  <c:v>999.17998999999998</c:v>
                </c:pt>
                <c:pt idx="43">
                  <c:v>971.22344499999997</c:v>
                </c:pt>
                <c:pt idx="44">
                  <c:v>919.38059499999997</c:v>
                </c:pt>
                <c:pt idx="45">
                  <c:v>891.91298300000005</c:v>
                </c:pt>
                <c:pt idx="46">
                  <c:v>887.54940099999999</c:v>
                </c:pt>
                <c:pt idx="47">
                  <c:v>881.17472499999997</c:v>
                </c:pt>
                <c:pt idx="48">
                  <c:v>874.69496000000004</c:v>
                </c:pt>
                <c:pt idx="49">
                  <c:v>872.18999499999995</c:v>
                </c:pt>
                <c:pt idx="50">
                  <c:v>876.90213100000005</c:v>
                </c:pt>
                <c:pt idx="51">
                  <c:v>881.33068100000003</c:v>
                </c:pt>
                <c:pt idx="52">
                  <c:v>878.12198599999999</c:v>
                </c:pt>
                <c:pt idx="53">
                  <c:v>841.34588699999995</c:v>
                </c:pt>
                <c:pt idx="54">
                  <c:v>823.82660299999998</c:v>
                </c:pt>
                <c:pt idx="55">
                  <c:v>815.95607900000005</c:v>
                </c:pt>
                <c:pt idx="56">
                  <c:v>794.16511800000001</c:v>
                </c:pt>
                <c:pt idx="57">
                  <c:v>781.25414699999999</c:v>
                </c:pt>
                <c:pt idx="58">
                  <c:v>782.51114199999995</c:v>
                </c:pt>
                <c:pt idx="59">
                  <c:v>779.20277599999997</c:v>
                </c:pt>
                <c:pt idx="60">
                  <c:v>769.64410499999997</c:v>
                </c:pt>
                <c:pt idx="61">
                  <c:v>731.83871899999997</c:v>
                </c:pt>
                <c:pt idx="62">
                  <c:v>729.83167200000003</c:v>
                </c:pt>
                <c:pt idx="63">
                  <c:v>714.29922999999997</c:v>
                </c:pt>
                <c:pt idx="64">
                  <c:v>689.36264900000003</c:v>
                </c:pt>
                <c:pt idx="65">
                  <c:v>675.79794900000002</c:v>
                </c:pt>
                <c:pt idx="66">
                  <c:v>677.25562400000001</c:v>
                </c:pt>
                <c:pt idx="67">
                  <c:v>679.75896999999998</c:v>
                </c:pt>
                <c:pt idx="68">
                  <c:v>663.488021</c:v>
                </c:pt>
                <c:pt idx="69">
                  <c:v>686.07438400000001</c:v>
                </c:pt>
                <c:pt idx="70">
                  <c:v>701.25241900000003</c:v>
                </c:pt>
                <c:pt idx="71">
                  <c:v>664.95471099999997</c:v>
                </c:pt>
                <c:pt idx="72">
                  <c:v>714.98021900000003</c:v>
                </c:pt>
                <c:pt idx="73">
                  <c:v>727.39217799999994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FC8-4979-B5F2-BAEAFB045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301999"/>
        <c:axId val="1101644895"/>
      </c:lineChart>
      <c:lineChart>
        <c:grouping val="standard"/>
        <c:varyColors val="0"/>
        <c:ser>
          <c:idx val="11"/>
          <c:order val="9"/>
          <c:tx>
            <c:v>TOTAL</c:v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'Heures-salariees'!$C$21:$BY$21</c:f>
              <c:numCache>
                <c:formatCode>General</c:formatCode>
                <c:ptCount val="75"/>
                <c:pt idx="0">
                  <c:v>7557.4577790000003</c:v>
                </c:pt>
                <c:pt idx="1">
                  <c:v>7620.0622100000001</c:v>
                </c:pt>
                <c:pt idx="2">
                  <c:v>8079.0575449999997</c:v>
                </c:pt>
                <c:pt idx="3">
                  <c:v>7836.923761</c:v>
                </c:pt>
                <c:pt idx="4">
                  <c:v>7586.0306570000002</c:v>
                </c:pt>
                <c:pt idx="5">
                  <c:v>7724.2586499999998</c:v>
                </c:pt>
                <c:pt idx="6">
                  <c:v>7851.3654409999999</c:v>
                </c:pt>
                <c:pt idx="7">
                  <c:v>7924.9461879999999</c:v>
                </c:pt>
                <c:pt idx="8">
                  <c:v>8175.26278</c:v>
                </c:pt>
                <c:pt idx="9">
                  <c:v>8154.7574180000001</c:v>
                </c:pt>
                <c:pt idx="10">
                  <c:v>7970.6773110000004</c:v>
                </c:pt>
                <c:pt idx="11">
                  <c:v>8198.9672150000006</c:v>
                </c:pt>
                <c:pt idx="12">
                  <c:v>8240.7504790000003</c:v>
                </c:pt>
                <c:pt idx="13">
                  <c:v>8397.2337700000007</c:v>
                </c:pt>
                <c:pt idx="14">
                  <c:v>8616.3250129999997</c:v>
                </c:pt>
                <c:pt idx="15">
                  <c:v>8850.6354379999993</c:v>
                </c:pt>
                <c:pt idx="16">
                  <c:v>8705.4502090000005</c:v>
                </c:pt>
                <c:pt idx="17">
                  <c:v>8778.1593759999996</c:v>
                </c:pt>
                <c:pt idx="18">
                  <c:v>8599.0385200000001</c:v>
                </c:pt>
                <c:pt idx="19">
                  <c:v>8327.2177909999991</c:v>
                </c:pt>
                <c:pt idx="20">
                  <c:v>8455.5374310000007</c:v>
                </c:pt>
                <c:pt idx="21">
                  <c:v>8626.2511720000002</c:v>
                </c:pt>
                <c:pt idx="22">
                  <c:v>8773.3835089999993</c:v>
                </c:pt>
                <c:pt idx="23">
                  <c:v>8650.6196299999992</c:v>
                </c:pt>
                <c:pt idx="24">
                  <c:v>8799.2519370000009</c:v>
                </c:pt>
                <c:pt idx="25">
                  <c:v>8748.8375629999991</c:v>
                </c:pt>
                <c:pt idx="26">
                  <c:v>8279.0461680000008</c:v>
                </c:pt>
                <c:pt idx="27">
                  <c:v>8502.1205499999996</c:v>
                </c:pt>
                <c:pt idx="28">
                  <c:v>8350.0748949999997</c:v>
                </c:pt>
                <c:pt idx="29">
                  <c:v>8137.0004570000001</c:v>
                </c:pt>
                <c:pt idx="30">
                  <c:v>8059.0551459999997</c:v>
                </c:pt>
                <c:pt idx="31">
                  <c:v>7935.7256690000004</c:v>
                </c:pt>
                <c:pt idx="32">
                  <c:v>7546.0776939999996</c:v>
                </c:pt>
                <c:pt idx="33">
                  <c:v>7113.1091150000002</c:v>
                </c:pt>
                <c:pt idx="34">
                  <c:v>6885.6064990000004</c:v>
                </c:pt>
                <c:pt idx="35">
                  <c:v>6629.9345489999996</c:v>
                </c:pt>
                <c:pt idx="36">
                  <c:v>6383.7747209999998</c:v>
                </c:pt>
                <c:pt idx="37">
                  <c:v>6285.6108839999997</c:v>
                </c:pt>
                <c:pt idx="38">
                  <c:v>6205.7751410000001</c:v>
                </c:pt>
                <c:pt idx="39">
                  <c:v>6173.9694589999999</c:v>
                </c:pt>
                <c:pt idx="40">
                  <c:v>6157.0338869999996</c:v>
                </c:pt>
                <c:pt idx="41">
                  <c:v>6223.2199840000003</c:v>
                </c:pt>
                <c:pt idx="42">
                  <c:v>6075.7557120000001</c:v>
                </c:pt>
                <c:pt idx="43">
                  <c:v>5899.4143249999997</c:v>
                </c:pt>
                <c:pt idx="44">
                  <c:v>5596.8524509999997</c:v>
                </c:pt>
                <c:pt idx="45">
                  <c:v>5459.8986160000004</c:v>
                </c:pt>
                <c:pt idx="46">
                  <c:v>5451.1428500000002</c:v>
                </c:pt>
                <c:pt idx="47">
                  <c:v>5405.6829129999996</c:v>
                </c:pt>
                <c:pt idx="48">
                  <c:v>5363.5513270000001</c:v>
                </c:pt>
                <c:pt idx="49">
                  <c:v>5352.2022230000002</c:v>
                </c:pt>
                <c:pt idx="50">
                  <c:v>5299.3128539999998</c:v>
                </c:pt>
                <c:pt idx="51">
                  <c:v>5253.1530929999999</c:v>
                </c:pt>
                <c:pt idx="52">
                  <c:v>5186.2925610000002</c:v>
                </c:pt>
                <c:pt idx="53">
                  <c:v>5010.4882660000003</c:v>
                </c:pt>
                <c:pt idx="54">
                  <c:v>4912.644687</c:v>
                </c:pt>
                <c:pt idx="55">
                  <c:v>4823.2957450000004</c:v>
                </c:pt>
                <c:pt idx="56">
                  <c:v>4719.8509530000001</c:v>
                </c:pt>
                <c:pt idx="57">
                  <c:v>4579.1702690000002</c:v>
                </c:pt>
                <c:pt idx="58">
                  <c:v>4577.890206</c:v>
                </c:pt>
                <c:pt idx="59">
                  <c:v>4537.6378439999999</c:v>
                </c:pt>
                <c:pt idx="60">
                  <c:v>4207.1046530000003</c:v>
                </c:pt>
                <c:pt idx="61">
                  <c:v>4077.0436850000001</c:v>
                </c:pt>
                <c:pt idx="62">
                  <c:v>4078.8263059999999</c:v>
                </c:pt>
                <c:pt idx="63">
                  <c:v>4026.233835</c:v>
                </c:pt>
                <c:pt idx="64">
                  <c:v>3929.866305</c:v>
                </c:pt>
                <c:pt idx="65">
                  <c:v>3898.8012250000002</c:v>
                </c:pt>
                <c:pt idx="66">
                  <c:v>3837.0898980000002</c:v>
                </c:pt>
                <c:pt idx="67">
                  <c:v>3824.284764</c:v>
                </c:pt>
                <c:pt idx="68">
                  <c:v>3762.6725590000001</c:v>
                </c:pt>
                <c:pt idx="69">
                  <c:v>3798.0455200000001</c:v>
                </c:pt>
                <c:pt idx="70">
                  <c:v>3916.5289809999999</c:v>
                </c:pt>
                <c:pt idx="71">
                  <c:v>3558.2511249999998</c:v>
                </c:pt>
                <c:pt idx="72">
                  <c:v>3843.1126199999999</c:v>
                </c:pt>
                <c:pt idx="73">
                  <c:v>3896.204424</c:v>
                </c:pt>
                <c:pt idx="74">
                  <c:v>3918.846082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FC8-4979-B5F2-BAEAFB045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364111"/>
        <c:axId val="1218954015"/>
      </c:lineChart>
      <c:catAx>
        <c:axId val="1147301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1644895"/>
        <c:crosses val="autoZero"/>
        <c:auto val="1"/>
        <c:lblAlgn val="ctr"/>
        <c:lblOffset val="100"/>
        <c:noMultiLvlLbl val="0"/>
      </c:catAx>
      <c:valAx>
        <c:axId val="1101644895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7301999"/>
        <c:crosses val="autoZero"/>
        <c:crossBetween val="between"/>
      </c:valAx>
      <c:valAx>
        <c:axId val="1218954015"/>
        <c:scaling>
          <c:orientation val="minMax"/>
          <c:max val="10000"/>
          <c:min val="3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0364111"/>
        <c:crosses val="max"/>
        <c:crossBetween val="between"/>
      </c:valAx>
      <c:catAx>
        <c:axId val="4603641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8954015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5637987029930751E-2"/>
          <c:y val="8.6243497175022873E-2"/>
          <c:w val="0.91299547395823188"/>
          <c:h val="0.163068589431545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fr-F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600" b="1"/>
              <a:t>Evolution</a:t>
            </a:r>
            <a:r>
              <a:rPr lang="fr-FR" sz="1600" b="1" baseline="0"/>
              <a:t> de l'emploi dans les branches industrielles</a:t>
            </a:r>
            <a:endParaRPr lang="fr-FR" sz="16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950670308905596E-2"/>
          <c:y val="8.6081838970943264E-2"/>
          <c:w val="0.90956481542953815"/>
          <c:h val="0.80549664287046907"/>
        </c:manualLayout>
      </c:layout>
      <c:lineChart>
        <c:grouping val="standard"/>
        <c:varyColors val="0"/>
        <c:ser>
          <c:idx val="0"/>
          <c:order val="0"/>
          <c:tx>
            <c:strRef>
              <c:f>'Emplois-salariés'!$B$4</c:f>
              <c:strCache>
                <c:ptCount val="1"/>
                <c:pt idx="0">
                  <c:v>IAA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Emplois!$C$22:$BY$22</c:f>
              <c:numCache>
                <c:formatCode>General</c:formatCode>
                <c:ptCount val="75"/>
                <c:pt idx="0">
                  <c:v>558.94000000000005</c:v>
                </c:pt>
                <c:pt idx="1">
                  <c:v>554.84</c:v>
                </c:pt>
                <c:pt idx="2">
                  <c:v>571.41999999999996</c:v>
                </c:pt>
                <c:pt idx="3">
                  <c:v>559.04999999999995</c:v>
                </c:pt>
                <c:pt idx="4">
                  <c:v>556.80999999999995</c:v>
                </c:pt>
                <c:pt idx="5">
                  <c:v>557.13</c:v>
                </c:pt>
                <c:pt idx="6">
                  <c:v>555.49</c:v>
                </c:pt>
                <c:pt idx="7">
                  <c:v>558.48</c:v>
                </c:pt>
                <c:pt idx="8">
                  <c:v>563.87</c:v>
                </c:pt>
                <c:pt idx="9">
                  <c:v>562.87</c:v>
                </c:pt>
                <c:pt idx="10">
                  <c:v>554.04999999999995</c:v>
                </c:pt>
                <c:pt idx="11">
                  <c:v>550.94000000000005</c:v>
                </c:pt>
                <c:pt idx="12">
                  <c:v>537.39</c:v>
                </c:pt>
                <c:pt idx="13">
                  <c:v>528.27</c:v>
                </c:pt>
                <c:pt idx="14">
                  <c:v>537.36</c:v>
                </c:pt>
                <c:pt idx="15">
                  <c:v>546.52</c:v>
                </c:pt>
                <c:pt idx="16">
                  <c:v>551.44000000000005</c:v>
                </c:pt>
                <c:pt idx="17">
                  <c:v>555.53</c:v>
                </c:pt>
                <c:pt idx="18">
                  <c:v>557.09</c:v>
                </c:pt>
                <c:pt idx="19">
                  <c:v>557.04</c:v>
                </c:pt>
                <c:pt idx="20">
                  <c:v>558.32000000000005</c:v>
                </c:pt>
                <c:pt idx="21">
                  <c:v>564.51</c:v>
                </c:pt>
                <c:pt idx="22">
                  <c:v>564.85</c:v>
                </c:pt>
                <c:pt idx="23">
                  <c:v>560.21</c:v>
                </c:pt>
                <c:pt idx="24">
                  <c:v>565.45000000000005</c:v>
                </c:pt>
                <c:pt idx="25">
                  <c:v>566.92999999999995</c:v>
                </c:pt>
                <c:pt idx="26">
                  <c:v>564.66999999999996</c:v>
                </c:pt>
                <c:pt idx="27">
                  <c:v>568.57000000000005</c:v>
                </c:pt>
                <c:pt idx="28">
                  <c:v>577.47</c:v>
                </c:pt>
                <c:pt idx="29">
                  <c:v>586.66999999999996</c:v>
                </c:pt>
                <c:pt idx="30">
                  <c:v>588.82000000000005</c:v>
                </c:pt>
                <c:pt idx="31">
                  <c:v>591.72</c:v>
                </c:pt>
                <c:pt idx="32">
                  <c:v>595.98</c:v>
                </c:pt>
                <c:pt idx="33">
                  <c:v>599.91</c:v>
                </c:pt>
                <c:pt idx="34">
                  <c:v>603.87</c:v>
                </c:pt>
                <c:pt idx="35">
                  <c:v>603.08000000000004</c:v>
                </c:pt>
                <c:pt idx="36">
                  <c:v>598.70000000000005</c:v>
                </c:pt>
                <c:pt idx="37">
                  <c:v>596.9</c:v>
                </c:pt>
                <c:pt idx="38">
                  <c:v>594.84</c:v>
                </c:pt>
                <c:pt idx="39">
                  <c:v>591.85</c:v>
                </c:pt>
                <c:pt idx="40">
                  <c:v>590.99</c:v>
                </c:pt>
                <c:pt idx="41">
                  <c:v>589.4</c:v>
                </c:pt>
                <c:pt idx="42">
                  <c:v>583.80999999999995</c:v>
                </c:pt>
                <c:pt idx="43">
                  <c:v>573.64</c:v>
                </c:pt>
                <c:pt idx="44">
                  <c:v>571.05999999999995</c:v>
                </c:pt>
                <c:pt idx="45">
                  <c:v>578.29999999999995</c:v>
                </c:pt>
                <c:pt idx="46">
                  <c:v>588.09</c:v>
                </c:pt>
                <c:pt idx="47">
                  <c:v>598.38</c:v>
                </c:pt>
                <c:pt idx="48">
                  <c:v>609.46</c:v>
                </c:pt>
                <c:pt idx="49">
                  <c:v>618.75</c:v>
                </c:pt>
                <c:pt idx="50">
                  <c:v>621.59</c:v>
                </c:pt>
                <c:pt idx="51">
                  <c:v>624.41</c:v>
                </c:pt>
                <c:pt idx="52">
                  <c:v>623.76</c:v>
                </c:pt>
                <c:pt idx="53">
                  <c:v>635.80999999999995</c:v>
                </c:pt>
                <c:pt idx="54">
                  <c:v>640.79999999999995</c:v>
                </c:pt>
                <c:pt idx="55">
                  <c:v>622.41999999999996</c:v>
                </c:pt>
                <c:pt idx="56">
                  <c:v>620.27</c:v>
                </c:pt>
                <c:pt idx="57">
                  <c:v>620.59</c:v>
                </c:pt>
                <c:pt idx="58">
                  <c:v>616.63</c:v>
                </c:pt>
                <c:pt idx="59">
                  <c:v>613.16999999999996</c:v>
                </c:pt>
                <c:pt idx="60">
                  <c:v>601.24</c:v>
                </c:pt>
                <c:pt idx="61">
                  <c:v>595.67999999999995</c:v>
                </c:pt>
                <c:pt idx="62">
                  <c:v>608.99</c:v>
                </c:pt>
                <c:pt idx="63">
                  <c:v>612.80999999999995</c:v>
                </c:pt>
                <c:pt idx="64">
                  <c:v>615.58000000000004</c:v>
                </c:pt>
                <c:pt idx="65">
                  <c:v>634.04999999999995</c:v>
                </c:pt>
                <c:pt idx="66">
                  <c:v>612.78</c:v>
                </c:pt>
                <c:pt idx="67">
                  <c:v>620.85</c:v>
                </c:pt>
                <c:pt idx="68">
                  <c:v>621.82000000000005</c:v>
                </c:pt>
                <c:pt idx="69">
                  <c:v>610.48</c:v>
                </c:pt>
                <c:pt idx="70">
                  <c:v>643.23</c:v>
                </c:pt>
                <c:pt idx="71">
                  <c:v>649.27</c:v>
                </c:pt>
                <c:pt idx="72">
                  <c:v>666.02</c:v>
                </c:pt>
                <c:pt idx="73">
                  <c:v>679.39</c:v>
                </c:pt>
                <c:pt idx="74">
                  <c:v>683.82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5-4FCB-A216-C957F093CF48}"/>
            </c:ext>
          </c:extLst>
        </c:ser>
        <c:ser>
          <c:idx val="1"/>
          <c:order val="1"/>
          <c:tx>
            <c:v>Textile</c:v>
          </c:tx>
          <c:spPr>
            <a:ln w="381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Emplois!$C$23:$BX$23</c:f>
              <c:numCache>
                <c:formatCode>General</c:formatCode>
                <c:ptCount val="74"/>
                <c:pt idx="0">
                  <c:v>1190.05</c:v>
                </c:pt>
                <c:pt idx="1">
                  <c:v>1189.58</c:v>
                </c:pt>
                <c:pt idx="2">
                  <c:v>1211.5</c:v>
                </c:pt>
                <c:pt idx="3">
                  <c:v>1193.48</c:v>
                </c:pt>
                <c:pt idx="4">
                  <c:v>1162.45</c:v>
                </c:pt>
                <c:pt idx="5">
                  <c:v>1161.1099999999999</c:v>
                </c:pt>
                <c:pt idx="6">
                  <c:v>1116.19</c:v>
                </c:pt>
                <c:pt idx="7">
                  <c:v>1101.18</c:v>
                </c:pt>
                <c:pt idx="8">
                  <c:v>1115.43</c:v>
                </c:pt>
                <c:pt idx="9">
                  <c:v>1084.3699999999999</c:v>
                </c:pt>
                <c:pt idx="10">
                  <c:v>1029.07</c:v>
                </c:pt>
                <c:pt idx="11">
                  <c:v>1024.57</c:v>
                </c:pt>
                <c:pt idx="12">
                  <c:v>1006.01</c:v>
                </c:pt>
                <c:pt idx="13">
                  <c:v>984.95</c:v>
                </c:pt>
                <c:pt idx="14">
                  <c:v>1003.31</c:v>
                </c:pt>
                <c:pt idx="15">
                  <c:v>1018.23</c:v>
                </c:pt>
                <c:pt idx="16">
                  <c:v>963.57</c:v>
                </c:pt>
                <c:pt idx="17">
                  <c:v>960.81</c:v>
                </c:pt>
                <c:pt idx="18">
                  <c:v>926.46</c:v>
                </c:pt>
                <c:pt idx="19">
                  <c:v>871.09</c:v>
                </c:pt>
                <c:pt idx="20">
                  <c:v>876.02</c:v>
                </c:pt>
                <c:pt idx="21">
                  <c:v>863.17</c:v>
                </c:pt>
                <c:pt idx="22">
                  <c:v>848.48</c:v>
                </c:pt>
                <c:pt idx="23">
                  <c:v>860.81</c:v>
                </c:pt>
                <c:pt idx="24">
                  <c:v>852.57</c:v>
                </c:pt>
                <c:pt idx="25">
                  <c:v>832.55</c:v>
                </c:pt>
                <c:pt idx="26">
                  <c:v>794.97</c:v>
                </c:pt>
                <c:pt idx="27">
                  <c:v>774.13</c:v>
                </c:pt>
                <c:pt idx="28">
                  <c:v>758.14</c:v>
                </c:pt>
                <c:pt idx="29">
                  <c:v>730.76</c:v>
                </c:pt>
                <c:pt idx="30">
                  <c:v>711.57</c:v>
                </c:pt>
                <c:pt idx="31">
                  <c:v>684.05</c:v>
                </c:pt>
                <c:pt idx="32">
                  <c:v>635.34</c:v>
                </c:pt>
                <c:pt idx="33">
                  <c:v>614.02</c:v>
                </c:pt>
                <c:pt idx="34">
                  <c:v>597.74</c:v>
                </c:pt>
                <c:pt idx="35">
                  <c:v>572.58000000000004</c:v>
                </c:pt>
                <c:pt idx="36">
                  <c:v>549.52</c:v>
                </c:pt>
                <c:pt idx="37">
                  <c:v>534.05999999999995</c:v>
                </c:pt>
                <c:pt idx="38">
                  <c:v>506.93</c:v>
                </c:pt>
                <c:pt idx="39">
                  <c:v>478.45</c:v>
                </c:pt>
                <c:pt idx="40">
                  <c:v>460.93</c:v>
                </c:pt>
                <c:pt idx="41">
                  <c:v>445.74</c:v>
                </c:pt>
                <c:pt idx="42">
                  <c:v>421.46</c:v>
                </c:pt>
                <c:pt idx="43">
                  <c:v>393.18</c:v>
                </c:pt>
                <c:pt idx="44">
                  <c:v>364.63</c:v>
                </c:pt>
                <c:pt idx="45">
                  <c:v>344.63</c:v>
                </c:pt>
                <c:pt idx="46">
                  <c:v>333.14</c:v>
                </c:pt>
                <c:pt idx="47">
                  <c:v>315.87</c:v>
                </c:pt>
                <c:pt idx="48">
                  <c:v>302.89999999999998</c:v>
                </c:pt>
                <c:pt idx="49">
                  <c:v>291.60000000000002</c:v>
                </c:pt>
                <c:pt idx="50">
                  <c:v>276.17</c:v>
                </c:pt>
                <c:pt idx="51">
                  <c:v>254.94</c:v>
                </c:pt>
                <c:pt idx="52">
                  <c:v>244.32</c:v>
                </c:pt>
                <c:pt idx="53">
                  <c:v>228.69</c:v>
                </c:pt>
                <c:pt idx="54">
                  <c:v>211.16</c:v>
                </c:pt>
                <c:pt idx="55">
                  <c:v>188.79</c:v>
                </c:pt>
                <c:pt idx="56">
                  <c:v>171.83</c:v>
                </c:pt>
                <c:pt idx="57">
                  <c:v>156.58000000000001</c:v>
                </c:pt>
                <c:pt idx="58">
                  <c:v>149.57</c:v>
                </c:pt>
                <c:pt idx="59">
                  <c:v>141.28</c:v>
                </c:pt>
                <c:pt idx="60">
                  <c:v>125.1</c:v>
                </c:pt>
                <c:pt idx="61">
                  <c:v>116.28</c:v>
                </c:pt>
                <c:pt idx="62">
                  <c:v>114.86</c:v>
                </c:pt>
                <c:pt idx="63">
                  <c:v>112.38</c:v>
                </c:pt>
                <c:pt idx="64">
                  <c:v>110.15</c:v>
                </c:pt>
                <c:pt idx="65">
                  <c:v>108.42</c:v>
                </c:pt>
                <c:pt idx="66">
                  <c:v>106.74</c:v>
                </c:pt>
                <c:pt idx="67">
                  <c:v>104.02</c:v>
                </c:pt>
                <c:pt idx="68">
                  <c:v>104.26</c:v>
                </c:pt>
                <c:pt idx="69">
                  <c:v>107.16</c:v>
                </c:pt>
                <c:pt idx="70">
                  <c:v>108.62</c:v>
                </c:pt>
                <c:pt idx="71">
                  <c:v>109.73</c:v>
                </c:pt>
                <c:pt idx="72">
                  <c:v>112.22</c:v>
                </c:pt>
                <c:pt idx="73">
                  <c:v>118.32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5-4FCB-A216-C957F093CF48}"/>
            </c:ext>
          </c:extLst>
        </c:ser>
        <c:ser>
          <c:idx val="2"/>
          <c:order val="2"/>
          <c:tx>
            <c:strRef>
              <c:f>'Emplois-salariés'!$B$24</c:f>
              <c:strCache>
                <c:ptCount val="1"/>
                <c:pt idx="0">
                  <c:v>Bois, papier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Emplois!$C$24:$BX$24</c:f>
              <c:numCache>
                <c:formatCode>General</c:formatCode>
                <c:ptCount val="74"/>
                <c:pt idx="0">
                  <c:v>297.47000000000003</c:v>
                </c:pt>
                <c:pt idx="1">
                  <c:v>297.72000000000003</c:v>
                </c:pt>
                <c:pt idx="2">
                  <c:v>303.63</c:v>
                </c:pt>
                <c:pt idx="3">
                  <c:v>299.27999999999997</c:v>
                </c:pt>
                <c:pt idx="4">
                  <c:v>291.66000000000003</c:v>
                </c:pt>
                <c:pt idx="5">
                  <c:v>291.70999999999998</c:v>
                </c:pt>
                <c:pt idx="6">
                  <c:v>296.44</c:v>
                </c:pt>
                <c:pt idx="7">
                  <c:v>301.39</c:v>
                </c:pt>
                <c:pt idx="8">
                  <c:v>309.54000000000002</c:v>
                </c:pt>
                <c:pt idx="9">
                  <c:v>313.14</c:v>
                </c:pt>
                <c:pt idx="10">
                  <c:v>308.63</c:v>
                </c:pt>
                <c:pt idx="11">
                  <c:v>311.10000000000002</c:v>
                </c:pt>
                <c:pt idx="12">
                  <c:v>314.04000000000002</c:v>
                </c:pt>
                <c:pt idx="13">
                  <c:v>319.54000000000002</c:v>
                </c:pt>
                <c:pt idx="14">
                  <c:v>328.76</c:v>
                </c:pt>
                <c:pt idx="15">
                  <c:v>335.91</c:v>
                </c:pt>
                <c:pt idx="16">
                  <c:v>336.79</c:v>
                </c:pt>
                <c:pt idx="17">
                  <c:v>338.88</c:v>
                </c:pt>
                <c:pt idx="18">
                  <c:v>340.54</c:v>
                </c:pt>
                <c:pt idx="19">
                  <c:v>335.92</c:v>
                </c:pt>
                <c:pt idx="20">
                  <c:v>345.89</c:v>
                </c:pt>
                <c:pt idx="21">
                  <c:v>353.72</c:v>
                </c:pt>
                <c:pt idx="22">
                  <c:v>357.78</c:v>
                </c:pt>
                <c:pt idx="23">
                  <c:v>365.35</c:v>
                </c:pt>
                <c:pt idx="24">
                  <c:v>376.3</c:v>
                </c:pt>
                <c:pt idx="25">
                  <c:v>383.92</c:v>
                </c:pt>
                <c:pt idx="26">
                  <c:v>369.02</c:v>
                </c:pt>
                <c:pt idx="27">
                  <c:v>365.61</c:v>
                </c:pt>
                <c:pt idx="28">
                  <c:v>364</c:v>
                </c:pt>
                <c:pt idx="29">
                  <c:v>362.09</c:v>
                </c:pt>
                <c:pt idx="30">
                  <c:v>358.88</c:v>
                </c:pt>
                <c:pt idx="31">
                  <c:v>355.74</c:v>
                </c:pt>
                <c:pt idx="32">
                  <c:v>344.24</c:v>
                </c:pt>
                <c:pt idx="33">
                  <c:v>338.82</c:v>
                </c:pt>
                <c:pt idx="34">
                  <c:v>333.18</c:v>
                </c:pt>
                <c:pt idx="35">
                  <c:v>324.58999999999997</c:v>
                </c:pt>
                <c:pt idx="36">
                  <c:v>318.08</c:v>
                </c:pt>
                <c:pt idx="37">
                  <c:v>313.94</c:v>
                </c:pt>
                <c:pt idx="38">
                  <c:v>311.81</c:v>
                </c:pt>
                <c:pt idx="39">
                  <c:v>314.62</c:v>
                </c:pt>
                <c:pt idx="40">
                  <c:v>322.8</c:v>
                </c:pt>
                <c:pt idx="41">
                  <c:v>326.27</c:v>
                </c:pt>
                <c:pt idx="42">
                  <c:v>321.74</c:v>
                </c:pt>
                <c:pt idx="43">
                  <c:v>311.58</c:v>
                </c:pt>
                <c:pt idx="44">
                  <c:v>298.20999999999998</c:v>
                </c:pt>
                <c:pt idx="45">
                  <c:v>294.89</c:v>
                </c:pt>
                <c:pt idx="46">
                  <c:v>294.44</c:v>
                </c:pt>
                <c:pt idx="47">
                  <c:v>289.08999999999997</c:v>
                </c:pt>
                <c:pt idx="48">
                  <c:v>283.62</c:v>
                </c:pt>
                <c:pt idx="49">
                  <c:v>281.89</c:v>
                </c:pt>
                <c:pt idx="50">
                  <c:v>279.33</c:v>
                </c:pt>
                <c:pt idx="51">
                  <c:v>278.57</c:v>
                </c:pt>
                <c:pt idx="52">
                  <c:v>280.72000000000003</c:v>
                </c:pt>
                <c:pt idx="53">
                  <c:v>274.20999999999998</c:v>
                </c:pt>
                <c:pt idx="54">
                  <c:v>269.77999999999997</c:v>
                </c:pt>
                <c:pt idx="55">
                  <c:v>264.12</c:v>
                </c:pt>
                <c:pt idx="56">
                  <c:v>254.01</c:v>
                </c:pt>
                <c:pt idx="57">
                  <c:v>246.12</c:v>
                </c:pt>
                <c:pt idx="58">
                  <c:v>240.44</c:v>
                </c:pt>
                <c:pt idx="59">
                  <c:v>235.37</c:v>
                </c:pt>
                <c:pt idx="60">
                  <c:v>220.47</c:v>
                </c:pt>
                <c:pt idx="61">
                  <c:v>210.66</c:v>
                </c:pt>
                <c:pt idx="62">
                  <c:v>205.11</c:v>
                </c:pt>
                <c:pt idx="63">
                  <c:v>199.01</c:v>
                </c:pt>
                <c:pt idx="64">
                  <c:v>195.9</c:v>
                </c:pt>
                <c:pt idx="65">
                  <c:v>191.46</c:v>
                </c:pt>
                <c:pt idx="66">
                  <c:v>183.12</c:v>
                </c:pt>
                <c:pt idx="67">
                  <c:v>179.03</c:v>
                </c:pt>
                <c:pt idx="68">
                  <c:v>173.98</c:v>
                </c:pt>
                <c:pt idx="69">
                  <c:v>171.82</c:v>
                </c:pt>
                <c:pt idx="70">
                  <c:v>173.92</c:v>
                </c:pt>
                <c:pt idx="71">
                  <c:v>170.86</c:v>
                </c:pt>
                <c:pt idx="72">
                  <c:v>171.57</c:v>
                </c:pt>
                <c:pt idx="73">
                  <c:v>173.72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45-4FCB-A216-C957F093CF48}"/>
            </c:ext>
          </c:extLst>
        </c:ser>
        <c:ser>
          <c:idx val="3"/>
          <c:order val="3"/>
          <c:tx>
            <c:strRef>
              <c:f>'Emplois-salariés'!$B$25</c:f>
              <c:strCache>
                <c:ptCount val="1"/>
                <c:pt idx="0">
                  <c:v>Chimie - Pharmacie</c:v>
                </c:pt>
              </c:strCache>
            </c:strRef>
          </c:tx>
          <c:spPr>
            <a:ln w="3810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Emplois!$C$25:$BX$25</c:f>
              <c:numCache>
                <c:formatCode>General</c:formatCode>
                <c:ptCount val="74"/>
                <c:pt idx="0">
                  <c:v>197.45</c:v>
                </c:pt>
                <c:pt idx="1">
                  <c:v>197.17000000000002</c:v>
                </c:pt>
                <c:pt idx="2">
                  <c:v>200.31</c:v>
                </c:pt>
                <c:pt idx="3">
                  <c:v>197.94</c:v>
                </c:pt>
                <c:pt idx="4">
                  <c:v>193.13</c:v>
                </c:pt>
                <c:pt idx="5">
                  <c:v>193.49</c:v>
                </c:pt>
                <c:pt idx="6">
                  <c:v>197.09</c:v>
                </c:pt>
                <c:pt idx="7">
                  <c:v>199.89000000000001</c:v>
                </c:pt>
                <c:pt idx="8">
                  <c:v>204.68</c:v>
                </c:pt>
                <c:pt idx="9">
                  <c:v>207.39000000000001</c:v>
                </c:pt>
                <c:pt idx="10">
                  <c:v>206.14</c:v>
                </c:pt>
                <c:pt idx="11">
                  <c:v>208.48000000000002</c:v>
                </c:pt>
                <c:pt idx="12">
                  <c:v>209.49</c:v>
                </c:pt>
                <c:pt idx="13">
                  <c:v>211</c:v>
                </c:pt>
                <c:pt idx="14">
                  <c:v>216.26</c:v>
                </c:pt>
                <c:pt idx="15">
                  <c:v>222.6</c:v>
                </c:pt>
                <c:pt idx="16">
                  <c:v>224.14000000000001</c:v>
                </c:pt>
                <c:pt idx="17">
                  <c:v>227.19</c:v>
                </c:pt>
                <c:pt idx="18">
                  <c:v>229.45999999999998</c:v>
                </c:pt>
                <c:pt idx="19">
                  <c:v>229.36</c:v>
                </c:pt>
                <c:pt idx="20">
                  <c:v>237.48999999999998</c:v>
                </c:pt>
                <c:pt idx="21">
                  <c:v>244.25</c:v>
                </c:pt>
                <c:pt idx="22">
                  <c:v>249.32000000000002</c:v>
                </c:pt>
                <c:pt idx="23">
                  <c:v>253.88</c:v>
                </c:pt>
                <c:pt idx="24">
                  <c:v>260.51</c:v>
                </c:pt>
                <c:pt idx="25">
                  <c:v>265.14999999999998</c:v>
                </c:pt>
                <c:pt idx="26">
                  <c:v>261.53999999999996</c:v>
                </c:pt>
                <c:pt idx="27">
                  <c:v>262.49</c:v>
                </c:pt>
                <c:pt idx="28">
                  <c:v>265.45</c:v>
                </c:pt>
                <c:pt idx="29">
                  <c:v>266.56</c:v>
                </c:pt>
                <c:pt idx="30">
                  <c:v>266.24</c:v>
                </c:pt>
                <c:pt idx="31">
                  <c:v>264.23</c:v>
                </c:pt>
                <c:pt idx="32">
                  <c:v>258.85000000000002</c:v>
                </c:pt>
                <c:pt idx="33">
                  <c:v>255.38</c:v>
                </c:pt>
                <c:pt idx="34">
                  <c:v>251.7</c:v>
                </c:pt>
                <c:pt idx="35">
                  <c:v>248.79</c:v>
                </c:pt>
                <c:pt idx="36">
                  <c:v>246.62</c:v>
                </c:pt>
                <c:pt idx="37">
                  <c:v>245</c:v>
                </c:pt>
                <c:pt idx="38">
                  <c:v>244.46</c:v>
                </c:pt>
                <c:pt idx="39">
                  <c:v>242.42</c:v>
                </c:pt>
                <c:pt idx="40">
                  <c:v>244.51</c:v>
                </c:pt>
                <c:pt idx="41">
                  <c:v>246.11</c:v>
                </c:pt>
                <c:pt idx="42">
                  <c:v>241.81</c:v>
                </c:pt>
                <c:pt idx="43">
                  <c:v>238.12</c:v>
                </c:pt>
                <c:pt idx="44">
                  <c:v>229.44</c:v>
                </c:pt>
                <c:pt idx="45">
                  <c:v>220.53</c:v>
                </c:pt>
                <c:pt idx="46">
                  <c:v>216.95</c:v>
                </c:pt>
                <c:pt idx="47">
                  <c:v>212.75</c:v>
                </c:pt>
                <c:pt idx="48">
                  <c:v>208.39999999999998</c:v>
                </c:pt>
                <c:pt idx="49">
                  <c:v>204.72</c:v>
                </c:pt>
                <c:pt idx="50">
                  <c:v>202.3</c:v>
                </c:pt>
                <c:pt idx="51">
                  <c:v>198.85</c:v>
                </c:pt>
                <c:pt idx="52">
                  <c:v>197.48000000000002</c:v>
                </c:pt>
                <c:pt idx="53">
                  <c:v>198.45</c:v>
                </c:pt>
                <c:pt idx="54">
                  <c:v>197.01999999999998</c:v>
                </c:pt>
                <c:pt idx="55">
                  <c:v>190.89</c:v>
                </c:pt>
                <c:pt idx="56">
                  <c:v>192.81</c:v>
                </c:pt>
                <c:pt idx="57">
                  <c:v>186.69</c:v>
                </c:pt>
                <c:pt idx="58">
                  <c:v>183.87</c:v>
                </c:pt>
                <c:pt idx="59">
                  <c:v>181.13</c:v>
                </c:pt>
                <c:pt idx="60">
                  <c:v>172.11</c:v>
                </c:pt>
                <c:pt idx="61">
                  <c:v>163.38999999999999</c:v>
                </c:pt>
                <c:pt idx="62">
                  <c:v>164.67000000000002</c:v>
                </c:pt>
                <c:pt idx="63">
                  <c:v>165.16</c:v>
                </c:pt>
                <c:pt idx="64">
                  <c:v>163.72999999999999</c:v>
                </c:pt>
                <c:pt idx="65">
                  <c:v>159.66</c:v>
                </c:pt>
                <c:pt idx="66">
                  <c:v>158.41</c:v>
                </c:pt>
                <c:pt idx="67">
                  <c:v>157.07</c:v>
                </c:pt>
                <c:pt idx="68">
                  <c:v>159.87</c:v>
                </c:pt>
                <c:pt idx="69">
                  <c:v>161.19999999999999</c:v>
                </c:pt>
                <c:pt idx="70">
                  <c:v>165.55</c:v>
                </c:pt>
                <c:pt idx="71">
                  <c:v>166.77</c:v>
                </c:pt>
                <c:pt idx="72">
                  <c:v>169.72</c:v>
                </c:pt>
                <c:pt idx="73">
                  <c:v>172.47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45-4FCB-A216-C957F093CF48}"/>
            </c:ext>
          </c:extLst>
        </c:ser>
        <c:ser>
          <c:idx val="4"/>
          <c:order val="4"/>
          <c:tx>
            <c:strRef>
              <c:f>'Emplois-salariés'!$B$26</c:f>
              <c:strCache>
                <c:ptCount val="1"/>
                <c:pt idx="0">
                  <c:v>Caoutchouc, plastique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Emplois!$C$26:$BX$26</c:f>
              <c:numCache>
                <c:formatCode>General</c:formatCode>
                <c:ptCount val="74"/>
                <c:pt idx="0">
                  <c:v>309.57</c:v>
                </c:pt>
                <c:pt idx="1">
                  <c:v>311.27999999999997</c:v>
                </c:pt>
                <c:pt idx="2">
                  <c:v>319.22000000000003</c:v>
                </c:pt>
                <c:pt idx="3">
                  <c:v>315.3</c:v>
                </c:pt>
                <c:pt idx="4">
                  <c:v>307.79000000000002</c:v>
                </c:pt>
                <c:pt idx="5">
                  <c:v>309.27999999999997</c:v>
                </c:pt>
                <c:pt idx="6">
                  <c:v>318.42</c:v>
                </c:pt>
                <c:pt idx="7">
                  <c:v>324.52999999999997</c:v>
                </c:pt>
                <c:pt idx="8">
                  <c:v>331.65</c:v>
                </c:pt>
                <c:pt idx="9">
                  <c:v>335.66</c:v>
                </c:pt>
                <c:pt idx="10">
                  <c:v>331.52</c:v>
                </c:pt>
                <c:pt idx="11">
                  <c:v>335.23</c:v>
                </c:pt>
                <c:pt idx="12">
                  <c:v>339.09</c:v>
                </c:pt>
                <c:pt idx="13">
                  <c:v>342.61</c:v>
                </c:pt>
                <c:pt idx="14">
                  <c:v>353.35</c:v>
                </c:pt>
                <c:pt idx="15">
                  <c:v>365.63</c:v>
                </c:pt>
                <c:pt idx="16">
                  <c:v>372.02</c:v>
                </c:pt>
                <c:pt idx="17">
                  <c:v>377.57</c:v>
                </c:pt>
                <c:pt idx="18">
                  <c:v>381.86</c:v>
                </c:pt>
                <c:pt idx="19">
                  <c:v>381.49</c:v>
                </c:pt>
                <c:pt idx="20">
                  <c:v>392.65</c:v>
                </c:pt>
                <c:pt idx="21">
                  <c:v>401.08</c:v>
                </c:pt>
                <c:pt idx="22">
                  <c:v>407.95</c:v>
                </c:pt>
                <c:pt idx="23">
                  <c:v>414.84</c:v>
                </c:pt>
                <c:pt idx="24">
                  <c:v>425.35</c:v>
                </c:pt>
                <c:pt idx="25">
                  <c:v>433.91</c:v>
                </c:pt>
                <c:pt idx="26">
                  <c:v>420.4</c:v>
                </c:pt>
                <c:pt idx="27">
                  <c:v>416.47</c:v>
                </c:pt>
                <c:pt idx="28">
                  <c:v>416.11</c:v>
                </c:pt>
                <c:pt idx="29">
                  <c:v>412.79</c:v>
                </c:pt>
                <c:pt idx="30">
                  <c:v>406.59</c:v>
                </c:pt>
                <c:pt idx="31">
                  <c:v>404.33</c:v>
                </c:pt>
                <c:pt idx="32">
                  <c:v>390.45</c:v>
                </c:pt>
                <c:pt idx="33">
                  <c:v>380.17</c:v>
                </c:pt>
                <c:pt idx="34">
                  <c:v>368.01</c:v>
                </c:pt>
                <c:pt idx="35">
                  <c:v>355.62</c:v>
                </c:pt>
                <c:pt idx="36">
                  <c:v>344.88</c:v>
                </c:pt>
                <c:pt idx="37">
                  <c:v>338.64</c:v>
                </c:pt>
                <c:pt idx="38">
                  <c:v>336.15</c:v>
                </c:pt>
                <c:pt idx="39">
                  <c:v>335.15</c:v>
                </c:pt>
                <c:pt idx="40">
                  <c:v>338.92</c:v>
                </c:pt>
                <c:pt idx="41">
                  <c:v>339.27</c:v>
                </c:pt>
                <c:pt idx="42">
                  <c:v>334.89</c:v>
                </c:pt>
                <c:pt idx="43">
                  <c:v>329.66</c:v>
                </c:pt>
                <c:pt idx="44">
                  <c:v>317.64999999999998</c:v>
                </c:pt>
                <c:pt idx="45">
                  <c:v>310.92</c:v>
                </c:pt>
                <c:pt idx="46">
                  <c:v>311.68</c:v>
                </c:pt>
                <c:pt idx="47">
                  <c:v>308.45999999999998</c:v>
                </c:pt>
                <c:pt idx="48">
                  <c:v>302.92</c:v>
                </c:pt>
                <c:pt idx="49">
                  <c:v>304.77999999999997</c:v>
                </c:pt>
                <c:pt idx="50">
                  <c:v>305.63</c:v>
                </c:pt>
                <c:pt idx="51">
                  <c:v>313.72000000000003</c:v>
                </c:pt>
                <c:pt idx="52">
                  <c:v>319.08999999999997</c:v>
                </c:pt>
                <c:pt idx="53">
                  <c:v>315.01</c:v>
                </c:pt>
                <c:pt idx="54">
                  <c:v>310.02</c:v>
                </c:pt>
                <c:pt idx="55">
                  <c:v>308.24</c:v>
                </c:pt>
                <c:pt idx="56">
                  <c:v>302.36</c:v>
                </c:pt>
                <c:pt idx="57">
                  <c:v>292.25</c:v>
                </c:pt>
                <c:pt idx="58">
                  <c:v>288.85000000000002</c:v>
                </c:pt>
                <c:pt idx="59">
                  <c:v>286.14999999999998</c:v>
                </c:pt>
                <c:pt idx="60">
                  <c:v>259.61</c:v>
                </c:pt>
                <c:pt idx="61">
                  <c:v>246.46</c:v>
                </c:pt>
                <c:pt idx="62">
                  <c:v>246.14</c:v>
                </c:pt>
                <c:pt idx="63">
                  <c:v>241.93</c:v>
                </c:pt>
                <c:pt idx="64">
                  <c:v>234.72</c:v>
                </c:pt>
                <c:pt idx="65">
                  <c:v>228.39</c:v>
                </c:pt>
                <c:pt idx="66">
                  <c:v>224.94</c:v>
                </c:pt>
                <c:pt idx="67">
                  <c:v>221.02</c:v>
                </c:pt>
                <c:pt idx="68">
                  <c:v>219.74</c:v>
                </c:pt>
                <c:pt idx="69">
                  <c:v>214.95</c:v>
                </c:pt>
                <c:pt idx="70">
                  <c:v>223.6</c:v>
                </c:pt>
                <c:pt idx="71">
                  <c:v>220.05</c:v>
                </c:pt>
                <c:pt idx="72">
                  <c:v>218.13</c:v>
                </c:pt>
                <c:pt idx="73">
                  <c:v>220.56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45-4FCB-A216-C957F093CF48}"/>
            </c:ext>
          </c:extLst>
        </c:ser>
        <c:ser>
          <c:idx val="5"/>
          <c:order val="5"/>
          <c:tx>
            <c:strRef>
              <c:f>'Emplois-salariés'!$B$27</c:f>
              <c:strCache>
                <c:ptCount val="1"/>
                <c:pt idx="0">
                  <c:v>Métallurgie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Emplois!$C$27:$BX$27</c:f>
              <c:numCache>
                <c:formatCode>General</c:formatCode>
                <c:ptCount val="74"/>
                <c:pt idx="0">
                  <c:v>587.07000000000005</c:v>
                </c:pt>
                <c:pt idx="1">
                  <c:v>588.83000000000004</c:v>
                </c:pt>
                <c:pt idx="2">
                  <c:v>601.95000000000005</c:v>
                </c:pt>
                <c:pt idx="3">
                  <c:v>594.13</c:v>
                </c:pt>
                <c:pt idx="4">
                  <c:v>579.53</c:v>
                </c:pt>
                <c:pt idx="5">
                  <c:v>581.1</c:v>
                </c:pt>
                <c:pt idx="6">
                  <c:v>599.04</c:v>
                </c:pt>
                <c:pt idx="7">
                  <c:v>617.17999999999995</c:v>
                </c:pt>
                <c:pt idx="8">
                  <c:v>642.45000000000005</c:v>
                </c:pt>
                <c:pt idx="9">
                  <c:v>654.65</c:v>
                </c:pt>
                <c:pt idx="10">
                  <c:v>647.17999999999995</c:v>
                </c:pt>
                <c:pt idx="11">
                  <c:v>657.78</c:v>
                </c:pt>
                <c:pt idx="12">
                  <c:v>673.33</c:v>
                </c:pt>
                <c:pt idx="13">
                  <c:v>684.59</c:v>
                </c:pt>
                <c:pt idx="14">
                  <c:v>695.99</c:v>
                </c:pt>
                <c:pt idx="15">
                  <c:v>705.58</c:v>
                </c:pt>
                <c:pt idx="16">
                  <c:v>701.01</c:v>
                </c:pt>
                <c:pt idx="17">
                  <c:v>695.92</c:v>
                </c:pt>
                <c:pt idx="18">
                  <c:v>688.2</c:v>
                </c:pt>
                <c:pt idx="19">
                  <c:v>672.39</c:v>
                </c:pt>
                <c:pt idx="20">
                  <c:v>692.33</c:v>
                </c:pt>
                <c:pt idx="21">
                  <c:v>716.97</c:v>
                </c:pt>
                <c:pt idx="22">
                  <c:v>730.94</c:v>
                </c:pt>
                <c:pt idx="23">
                  <c:v>733.77</c:v>
                </c:pt>
                <c:pt idx="24">
                  <c:v>751.72</c:v>
                </c:pt>
                <c:pt idx="25">
                  <c:v>769.7</c:v>
                </c:pt>
                <c:pt idx="26">
                  <c:v>755.33</c:v>
                </c:pt>
                <c:pt idx="27">
                  <c:v>749.82</c:v>
                </c:pt>
                <c:pt idx="28">
                  <c:v>742.85</c:v>
                </c:pt>
                <c:pt idx="29">
                  <c:v>722.96</c:v>
                </c:pt>
                <c:pt idx="30">
                  <c:v>700.95</c:v>
                </c:pt>
                <c:pt idx="31">
                  <c:v>690.9</c:v>
                </c:pt>
                <c:pt idx="32">
                  <c:v>663.04</c:v>
                </c:pt>
                <c:pt idx="33">
                  <c:v>645.29</c:v>
                </c:pt>
                <c:pt idx="34">
                  <c:v>622.71</c:v>
                </c:pt>
                <c:pt idx="35">
                  <c:v>587.92999999999995</c:v>
                </c:pt>
                <c:pt idx="36">
                  <c:v>569.16</c:v>
                </c:pt>
                <c:pt idx="37">
                  <c:v>553.15</c:v>
                </c:pt>
                <c:pt idx="38">
                  <c:v>534.04999999999995</c:v>
                </c:pt>
                <c:pt idx="39">
                  <c:v>523.87</c:v>
                </c:pt>
                <c:pt idx="40">
                  <c:v>534.62</c:v>
                </c:pt>
                <c:pt idx="41">
                  <c:v>539.57000000000005</c:v>
                </c:pt>
                <c:pt idx="42">
                  <c:v>529.12</c:v>
                </c:pt>
                <c:pt idx="43">
                  <c:v>502.59</c:v>
                </c:pt>
                <c:pt idx="44">
                  <c:v>469.16</c:v>
                </c:pt>
                <c:pt idx="45">
                  <c:v>450.14</c:v>
                </c:pt>
                <c:pt idx="46">
                  <c:v>460.44</c:v>
                </c:pt>
                <c:pt idx="47">
                  <c:v>461.2</c:v>
                </c:pt>
                <c:pt idx="48">
                  <c:v>457.57</c:v>
                </c:pt>
                <c:pt idx="49">
                  <c:v>460.13</c:v>
                </c:pt>
                <c:pt idx="50">
                  <c:v>460.68</c:v>
                </c:pt>
                <c:pt idx="51">
                  <c:v>467.98</c:v>
                </c:pt>
                <c:pt idx="52">
                  <c:v>476.13</c:v>
                </c:pt>
                <c:pt idx="53">
                  <c:v>468.81</c:v>
                </c:pt>
                <c:pt idx="54">
                  <c:v>456.78</c:v>
                </c:pt>
                <c:pt idx="55">
                  <c:v>441.46</c:v>
                </c:pt>
                <c:pt idx="56">
                  <c:v>432.87</c:v>
                </c:pt>
                <c:pt idx="57">
                  <c:v>428.17</c:v>
                </c:pt>
                <c:pt idx="58">
                  <c:v>427.53</c:v>
                </c:pt>
                <c:pt idx="59">
                  <c:v>423.55</c:v>
                </c:pt>
                <c:pt idx="60">
                  <c:v>410.44</c:v>
                </c:pt>
                <c:pt idx="61">
                  <c:v>384.21</c:v>
                </c:pt>
                <c:pt idx="62">
                  <c:v>382.43</c:v>
                </c:pt>
                <c:pt idx="63">
                  <c:v>380.52</c:v>
                </c:pt>
                <c:pt idx="64">
                  <c:v>379.7</c:v>
                </c:pt>
                <c:pt idx="65">
                  <c:v>372.49</c:v>
                </c:pt>
                <c:pt idx="66">
                  <c:v>364.62</c:v>
                </c:pt>
                <c:pt idx="67">
                  <c:v>360.82</c:v>
                </c:pt>
                <c:pt idx="68">
                  <c:v>357.44</c:v>
                </c:pt>
                <c:pt idx="69">
                  <c:v>356.67</c:v>
                </c:pt>
                <c:pt idx="70">
                  <c:v>367.5</c:v>
                </c:pt>
                <c:pt idx="71">
                  <c:v>359.76</c:v>
                </c:pt>
                <c:pt idx="72">
                  <c:v>349.58</c:v>
                </c:pt>
                <c:pt idx="73">
                  <c:v>350.25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45-4FCB-A216-C957F093CF48}"/>
            </c:ext>
          </c:extLst>
        </c:ser>
        <c:ser>
          <c:idx val="6"/>
          <c:order val="6"/>
          <c:tx>
            <c:strRef>
              <c:f>'Emplois-salariés'!$B$28</c:f>
              <c:strCache>
                <c:ptCount val="1"/>
                <c:pt idx="0">
                  <c:v>Equip electr et informatiques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Emplois!$C$28:$BY$28</c:f>
              <c:numCache>
                <c:formatCode>General</c:formatCode>
                <c:ptCount val="75"/>
                <c:pt idx="0">
                  <c:v>373.2</c:v>
                </c:pt>
                <c:pt idx="1">
                  <c:v>375.51</c:v>
                </c:pt>
                <c:pt idx="2">
                  <c:v>385.39</c:v>
                </c:pt>
                <c:pt idx="3">
                  <c:v>380.77</c:v>
                </c:pt>
                <c:pt idx="4">
                  <c:v>371.8</c:v>
                </c:pt>
                <c:pt idx="5">
                  <c:v>373.85</c:v>
                </c:pt>
                <c:pt idx="6">
                  <c:v>392.87</c:v>
                </c:pt>
                <c:pt idx="7">
                  <c:v>411.7</c:v>
                </c:pt>
                <c:pt idx="8">
                  <c:v>432.96</c:v>
                </c:pt>
                <c:pt idx="9">
                  <c:v>443.25</c:v>
                </c:pt>
                <c:pt idx="10">
                  <c:v>440.49</c:v>
                </c:pt>
                <c:pt idx="11">
                  <c:v>452.08</c:v>
                </c:pt>
                <c:pt idx="12">
                  <c:v>467.93</c:v>
                </c:pt>
                <c:pt idx="13">
                  <c:v>484.59</c:v>
                </c:pt>
                <c:pt idx="14">
                  <c:v>497.9</c:v>
                </c:pt>
                <c:pt idx="15">
                  <c:v>510.77</c:v>
                </c:pt>
                <c:pt idx="16">
                  <c:v>510.79</c:v>
                </c:pt>
                <c:pt idx="17">
                  <c:v>515.48</c:v>
                </c:pt>
                <c:pt idx="18">
                  <c:v>519.16</c:v>
                </c:pt>
                <c:pt idx="19">
                  <c:v>516.41</c:v>
                </c:pt>
                <c:pt idx="20">
                  <c:v>542.92999999999995</c:v>
                </c:pt>
                <c:pt idx="21">
                  <c:v>570.98</c:v>
                </c:pt>
                <c:pt idx="22">
                  <c:v>586.24</c:v>
                </c:pt>
                <c:pt idx="23">
                  <c:v>597.26</c:v>
                </c:pt>
                <c:pt idx="24">
                  <c:v>620.01</c:v>
                </c:pt>
                <c:pt idx="25">
                  <c:v>638.54999999999995</c:v>
                </c:pt>
                <c:pt idx="26">
                  <c:v>632.5</c:v>
                </c:pt>
                <c:pt idx="27">
                  <c:v>635.38</c:v>
                </c:pt>
                <c:pt idx="28">
                  <c:v>640.91999999999996</c:v>
                </c:pt>
                <c:pt idx="29">
                  <c:v>640.87</c:v>
                </c:pt>
                <c:pt idx="30">
                  <c:v>630.76</c:v>
                </c:pt>
                <c:pt idx="31">
                  <c:v>630.09</c:v>
                </c:pt>
                <c:pt idx="32">
                  <c:v>614.66</c:v>
                </c:pt>
                <c:pt idx="33">
                  <c:v>608.44000000000005</c:v>
                </c:pt>
                <c:pt idx="34">
                  <c:v>596.37</c:v>
                </c:pt>
                <c:pt idx="35">
                  <c:v>579.39</c:v>
                </c:pt>
                <c:pt idx="36">
                  <c:v>566.13</c:v>
                </c:pt>
                <c:pt idx="37">
                  <c:v>558.54</c:v>
                </c:pt>
                <c:pt idx="38">
                  <c:v>544.46</c:v>
                </c:pt>
                <c:pt idx="39">
                  <c:v>540.38</c:v>
                </c:pt>
                <c:pt idx="40">
                  <c:v>546.64</c:v>
                </c:pt>
                <c:pt idx="41">
                  <c:v>561.35</c:v>
                </c:pt>
                <c:pt idx="42">
                  <c:v>561.95000000000005</c:v>
                </c:pt>
                <c:pt idx="43">
                  <c:v>545.96</c:v>
                </c:pt>
                <c:pt idx="44">
                  <c:v>515.25</c:v>
                </c:pt>
                <c:pt idx="45">
                  <c:v>503.33</c:v>
                </c:pt>
                <c:pt idx="46">
                  <c:v>508.41</c:v>
                </c:pt>
                <c:pt idx="47">
                  <c:v>506.13</c:v>
                </c:pt>
                <c:pt idx="48">
                  <c:v>500.15</c:v>
                </c:pt>
                <c:pt idx="49">
                  <c:v>502.3</c:v>
                </c:pt>
                <c:pt idx="50">
                  <c:v>499.18</c:v>
                </c:pt>
                <c:pt idx="51">
                  <c:v>500.88</c:v>
                </c:pt>
                <c:pt idx="52">
                  <c:v>502.22</c:v>
                </c:pt>
                <c:pt idx="53">
                  <c:v>477.14</c:v>
                </c:pt>
                <c:pt idx="54">
                  <c:v>458.26</c:v>
                </c:pt>
                <c:pt idx="55">
                  <c:v>439.33</c:v>
                </c:pt>
                <c:pt idx="56">
                  <c:v>421.48</c:v>
                </c:pt>
                <c:pt idx="57">
                  <c:v>410.97</c:v>
                </c:pt>
                <c:pt idx="58">
                  <c:v>409.72</c:v>
                </c:pt>
                <c:pt idx="59">
                  <c:v>408.54</c:v>
                </c:pt>
                <c:pt idx="60">
                  <c:v>369.84</c:v>
                </c:pt>
                <c:pt idx="61">
                  <c:v>349.41</c:v>
                </c:pt>
                <c:pt idx="62">
                  <c:v>337.54</c:v>
                </c:pt>
                <c:pt idx="63">
                  <c:v>336.88</c:v>
                </c:pt>
                <c:pt idx="64">
                  <c:v>328.94</c:v>
                </c:pt>
                <c:pt idx="65">
                  <c:v>329.37</c:v>
                </c:pt>
                <c:pt idx="66">
                  <c:v>323.91000000000003</c:v>
                </c:pt>
                <c:pt idx="67">
                  <c:v>317.12</c:v>
                </c:pt>
                <c:pt idx="68">
                  <c:v>307.60000000000002</c:v>
                </c:pt>
                <c:pt idx="69">
                  <c:v>311.02</c:v>
                </c:pt>
                <c:pt idx="70">
                  <c:v>316.67</c:v>
                </c:pt>
                <c:pt idx="71">
                  <c:v>315.72000000000003</c:v>
                </c:pt>
                <c:pt idx="72">
                  <c:v>315.66000000000003</c:v>
                </c:pt>
                <c:pt idx="73">
                  <c:v>320.01</c:v>
                </c:pt>
                <c:pt idx="74">
                  <c:v>326.93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45-4FCB-A216-C957F093CF48}"/>
            </c:ext>
          </c:extLst>
        </c:ser>
        <c:ser>
          <c:idx val="7"/>
          <c:order val="7"/>
          <c:tx>
            <c:strRef>
              <c:f>'Emplois-salariés'!$B$29</c:f>
              <c:strCache>
                <c:ptCount val="1"/>
                <c:pt idx="0">
                  <c:v>Matériels transports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Emplois!$C$29:$BY$29</c:f>
              <c:numCache>
                <c:formatCode>General</c:formatCode>
                <c:ptCount val="75"/>
                <c:pt idx="0">
                  <c:v>306.93</c:v>
                </c:pt>
                <c:pt idx="1">
                  <c:v>309.32</c:v>
                </c:pt>
                <c:pt idx="2">
                  <c:v>318.02999999999997</c:v>
                </c:pt>
                <c:pt idx="3">
                  <c:v>314.43</c:v>
                </c:pt>
                <c:pt idx="4">
                  <c:v>307.20999999999998</c:v>
                </c:pt>
                <c:pt idx="5">
                  <c:v>309.38</c:v>
                </c:pt>
                <c:pt idx="6">
                  <c:v>325.35000000000002</c:v>
                </c:pt>
                <c:pt idx="7">
                  <c:v>342.36</c:v>
                </c:pt>
                <c:pt idx="8">
                  <c:v>359.39</c:v>
                </c:pt>
                <c:pt idx="9">
                  <c:v>368</c:v>
                </c:pt>
                <c:pt idx="10">
                  <c:v>362.74</c:v>
                </c:pt>
                <c:pt idx="11">
                  <c:v>368.7</c:v>
                </c:pt>
                <c:pt idx="12">
                  <c:v>373.74</c:v>
                </c:pt>
                <c:pt idx="13">
                  <c:v>387</c:v>
                </c:pt>
                <c:pt idx="14">
                  <c:v>397.19</c:v>
                </c:pt>
                <c:pt idx="15">
                  <c:v>401.75</c:v>
                </c:pt>
                <c:pt idx="16">
                  <c:v>399.28</c:v>
                </c:pt>
                <c:pt idx="17">
                  <c:v>407.2</c:v>
                </c:pt>
                <c:pt idx="18">
                  <c:v>412.59</c:v>
                </c:pt>
                <c:pt idx="19">
                  <c:v>413.44</c:v>
                </c:pt>
                <c:pt idx="20">
                  <c:v>436.26</c:v>
                </c:pt>
                <c:pt idx="21">
                  <c:v>460.45</c:v>
                </c:pt>
                <c:pt idx="22">
                  <c:v>480.02</c:v>
                </c:pt>
                <c:pt idx="23">
                  <c:v>493.19</c:v>
                </c:pt>
                <c:pt idx="24">
                  <c:v>514.37</c:v>
                </c:pt>
                <c:pt idx="25">
                  <c:v>521.53</c:v>
                </c:pt>
                <c:pt idx="26">
                  <c:v>511.67</c:v>
                </c:pt>
                <c:pt idx="27">
                  <c:v>528.77</c:v>
                </c:pt>
                <c:pt idx="28">
                  <c:v>536.01</c:v>
                </c:pt>
                <c:pt idx="29">
                  <c:v>534.36</c:v>
                </c:pt>
                <c:pt idx="30">
                  <c:v>526.5</c:v>
                </c:pt>
                <c:pt idx="31">
                  <c:v>513.89</c:v>
                </c:pt>
                <c:pt idx="32">
                  <c:v>489.02</c:v>
                </c:pt>
                <c:pt idx="33">
                  <c:v>481.12</c:v>
                </c:pt>
                <c:pt idx="34">
                  <c:v>474.62</c:v>
                </c:pt>
                <c:pt idx="35">
                  <c:v>457.02</c:v>
                </c:pt>
                <c:pt idx="36">
                  <c:v>435.69</c:v>
                </c:pt>
                <c:pt idx="37">
                  <c:v>414.89</c:v>
                </c:pt>
                <c:pt idx="38">
                  <c:v>391.96</c:v>
                </c:pt>
                <c:pt idx="39">
                  <c:v>376.69</c:v>
                </c:pt>
                <c:pt idx="40">
                  <c:v>373.9</c:v>
                </c:pt>
                <c:pt idx="41">
                  <c:v>366.86</c:v>
                </c:pt>
                <c:pt idx="42">
                  <c:v>357.23</c:v>
                </c:pt>
                <c:pt idx="43">
                  <c:v>341.76</c:v>
                </c:pt>
                <c:pt idx="44">
                  <c:v>324.58999999999997</c:v>
                </c:pt>
                <c:pt idx="45">
                  <c:v>308.5</c:v>
                </c:pt>
                <c:pt idx="46">
                  <c:v>303.58</c:v>
                </c:pt>
                <c:pt idx="47">
                  <c:v>300.12</c:v>
                </c:pt>
                <c:pt idx="48">
                  <c:v>296.69</c:v>
                </c:pt>
                <c:pt idx="49">
                  <c:v>295.97000000000003</c:v>
                </c:pt>
                <c:pt idx="50">
                  <c:v>293.44</c:v>
                </c:pt>
                <c:pt idx="51">
                  <c:v>301.60000000000002</c:v>
                </c:pt>
                <c:pt idx="52">
                  <c:v>304.48</c:v>
                </c:pt>
                <c:pt idx="53">
                  <c:v>301.02</c:v>
                </c:pt>
                <c:pt idx="54">
                  <c:v>295.41000000000003</c:v>
                </c:pt>
                <c:pt idx="55">
                  <c:v>286.27</c:v>
                </c:pt>
                <c:pt idx="56">
                  <c:v>287.69</c:v>
                </c:pt>
                <c:pt idx="57">
                  <c:v>280.10000000000002</c:v>
                </c:pt>
                <c:pt idx="58">
                  <c:v>275.08</c:v>
                </c:pt>
                <c:pt idx="59">
                  <c:v>267.64999999999998</c:v>
                </c:pt>
                <c:pt idx="60">
                  <c:v>247.37</c:v>
                </c:pt>
                <c:pt idx="61">
                  <c:v>233.27</c:v>
                </c:pt>
                <c:pt idx="62">
                  <c:v>223.15</c:v>
                </c:pt>
                <c:pt idx="63">
                  <c:v>224.45</c:v>
                </c:pt>
                <c:pt idx="64">
                  <c:v>223.61</c:v>
                </c:pt>
                <c:pt idx="65">
                  <c:v>219.42</c:v>
                </c:pt>
                <c:pt idx="66">
                  <c:v>214.33</c:v>
                </c:pt>
                <c:pt idx="67">
                  <c:v>213.96</c:v>
                </c:pt>
                <c:pt idx="68">
                  <c:v>216.21</c:v>
                </c:pt>
                <c:pt idx="69">
                  <c:v>219.01</c:v>
                </c:pt>
                <c:pt idx="70">
                  <c:v>222.08</c:v>
                </c:pt>
                <c:pt idx="71">
                  <c:v>215.57</c:v>
                </c:pt>
                <c:pt idx="72">
                  <c:v>209.77</c:v>
                </c:pt>
                <c:pt idx="73">
                  <c:v>208.38</c:v>
                </c:pt>
                <c:pt idx="74">
                  <c:v>211.7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C45-4FCB-A216-C957F093CF48}"/>
            </c:ext>
          </c:extLst>
        </c:ser>
        <c:ser>
          <c:idx val="8"/>
          <c:order val="8"/>
          <c:tx>
            <c:strRef>
              <c:f>'Emplois-salariés'!$B$30</c:f>
              <c:strCache>
                <c:ptCount val="1"/>
                <c:pt idx="0">
                  <c:v>Autres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Emplois!$C$30:$BX$30</c:f>
              <c:numCache>
                <c:formatCode>General</c:formatCode>
                <c:ptCount val="74"/>
                <c:pt idx="0">
                  <c:v>612.21</c:v>
                </c:pt>
                <c:pt idx="1">
                  <c:v>610.81999999999994</c:v>
                </c:pt>
                <c:pt idx="2">
                  <c:v>620.41999999999996</c:v>
                </c:pt>
                <c:pt idx="3">
                  <c:v>611.21</c:v>
                </c:pt>
                <c:pt idx="4">
                  <c:v>595.1</c:v>
                </c:pt>
                <c:pt idx="5">
                  <c:v>593.78</c:v>
                </c:pt>
                <c:pt idx="6">
                  <c:v>610.68000000000006</c:v>
                </c:pt>
                <c:pt idx="7">
                  <c:v>627.41000000000008</c:v>
                </c:pt>
                <c:pt idx="8">
                  <c:v>649.27</c:v>
                </c:pt>
                <c:pt idx="9">
                  <c:v>657.88</c:v>
                </c:pt>
                <c:pt idx="10">
                  <c:v>647.36</c:v>
                </c:pt>
                <c:pt idx="11">
                  <c:v>653.81000000000006</c:v>
                </c:pt>
                <c:pt idx="12">
                  <c:v>664.49</c:v>
                </c:pt>
                <c:pt idx="13">
                  <c:v>679.69999999999993</c:v>
                </c:pt>
                <c:pt idx="14">
                  <c:v>692.53</c:v>
                </c:pt>
                <c:pt idx="15">
                  <c:v>703.61999999999989</c:v>
                </c:pt>
                <c:pt idx="16">
                  <c:v>700.12</c:v>
                </c:pt>
                <c:pt idx="17">
                  <c:v>701.6</c:v>
                </c:pt>
                <c:pt idx="18">
                  <c:v>699.81999999999994</c:v>
                </c:pt>
                <c:pt idx="19">
                  <c:v>688.07999999999993</c:v>
                </c:pt>
                <c:pt idx="20">
                  <c:v>712.54</c:v>
                </c:pt>
                <c:pt idx="21">
                  <c:v>732.78</c:v>
                </c:pt>
                <c:pt idx="22">
                  <c:v>741.02</c:v>
                </c:pt>
                <c:pt idx="23">
                  <c:v>747.9899999999999</c:v>
                </c:pt>
                <c:pt idx="24">
                  <c:v>771.66</c:v>
                </c:pt>
                <c:pt idx="25">
                  <c:v>789.55</c:v>
                </c:pt>
                <c:pt idx="26">
                  <c:v>773.26</c:v>
                </c:pt>
                <c:pt idx="27">
                  <c:v>772.26</c:v>
                </c:pt>
                <c:pt idx="28">
                  <c:v>775.33</c:v>
                </c:pt>
                <c:pt idx="29">
                  <c:v>769.77</c:v>
                </c:pt>
                <c:pt idx="30">
                  <c:v>757.18999999999994</c:v>
                </c:pt>
                <c:pt idx="31">
                  <c:v>752.34</c:v>
                </c:pt>
                <c:pt idx="32">
                  <c:v>732.31</c:v>
                </c:pt>
                <c:pt idx="33">
                  <c:v>721.86</c:v>
                </c:pt>
                <c:pt idx="34">
                  <c:v>706.54000000000008</c:v>
                </c:pt>
                <c:pt idx="35">
                  <c:v>679.13000000000011</c:v>
                </c:pt>
                <c:pt idx="36">
                  <c:v>657.65</c:v>
                </c:pt>
                <c:pt idx="37">
                  <c:v>646.17000000000007</c:v>
                </c:pt>
                <c:pt idx="38">
                  <c:v>628.96</c:v>
                </c:pt>
                <c:pt idx="39">
                  <c:v>624.31999999999994</c:v>
                </c:pt>
                <c:pt idx="40">
                  <c:v>629.23</c:v>
                </c:pt>
                <c:pt idx="41">
                  <c:v>637.92999999999995</c:v>
                </c:pt>
                <c:pt idx="42">
                  <c:v>635.27</c:v>
                </c:pt>
                <c:pt idx="43">
                  <c:v>614.46</c:v>
                </c:pt>
                <c:pt idx="44">
                  <c:v>580.99</c:v>
                </c:pt>
                <c:pt idx="45">
                  <c:v>565.21</c:v>
                </c:pt>
                <c:pt idx="46">
                  <c:v>567.53000000000009</c:v>
                </c:pt>
                <c:pt idx="47">
                  <c:v>564.04</c:v>
                </c:pt>
                <c:pt idx="48">
                  <c:v>557.91999999999996</c:v>
                </c:pt>
                <c:pt idx="49">
                  <c:v>556.44000000000005</c:v>
                </c:pt>
                <c:pt idx="50">
                  <c:v>560.59</c:v>
                </c:pt>
                <c:pt idx="51">
                  <c:v>568.01</c:v>
                </c:pt>
                <c:pt idx="52">
                  <c:v>575.46999999999991</c:v>
                </c:pt>
                <c:pt idx="53">
                  <c:v>560.49</c:v>
                </c:pt>
                <c:pt idx="54">
                  <c:v>545.65</c:v>
                </c:pt>
                <c:pt idx="55">
                  <c:v>530.36</c:v>
                </c:pt>
                <c:pt idx="56">
                  <c:v>517.61</c:v>
                </c:pt>
                <c:pt idx="57">
                  <c:v>516.62</c:v>
                </c:pt>
                <c:pt idx="58">
                  <c:v>511.69</c:v>
                </c:pt>
                <c:pt idx="59">
                  <c:v>510.07</c:v>
                </c:pt>
                <c:pt idx="60">
                  <c:v>515.12</c:v>
                </c:pt>
                <c:pt idx="61">
                  <c:v>485.90999999999997</c:v>
                </c:pt>
                <c:pt idx="62">
                  <c:v>485.1</c:v>
                </c:pt>
                <c:pt idx="63">
                  <c:v>480.12</c:v>
                </c:pt>
                <c:pt idx="64">
                  <c:v>470.82</c:v>
                </c:pt>
                <c:pt idx="65">
                  <c:v>464.03</c:v>
                </c:pt>
                <c:pt idx="66">
                  <c:v>464.4</c:v>
                </c:pt>
                <c:pt idx="67">
                  <c:v>465.11</c:v>
                </c:pt>
                <c:pt idx="68">
                  <c:v>461.64</c:v>
                </c:pt>
                <c:pt idx="69">
                  <c:v>471.63</c:v>
                </c:pt>
                <c:pt idx="70">
                  <c:v>484.12</c:v>
                </c:pt>
                <c:pt idx="71">
                  <c:v>486.65999999999997</c:v>
                </c:pt>
                <c:pt idx="72">
                  <c:v>496.9</c:v>
                </c:pt>
                <c:pt idx="73">
                  <c:v>508.17999999999995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C45-4FCB-A216-C957F093C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301999"/>
        <c:axId val="1101644895"/>
      </c:lineChart>
      <c:lineChart>
        <c:grouping val="standard"/>
        <c:varyColors val="0"/>
        <c:ser>
          <c:idx val="11"/>
          <c:order val="9"/>
          <c:tx>
            <c:v>TOTAL</c:v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Emplois!$C$21:$BY$21</c:f>
              <c:numCache>
                <c:formatCode>General</c:formatCode>
                <c:ptCount val="75"/>
                <c:pt idx="0">
                  <c:v>4432.8700000000008</c:v>
                </c:pt>
                <c:pt idx="1">
                  <c:v>4435.07</c:v>
                </c:pt>
                <c:pt idx="2">
                  <c:v>4531.87</c:v>
                </c:pt>
                <c:pt idx="3">
                  <c:v>4465.59</c:v>
                </c:pt>
                <c:pt idx="4">
                  <c:v>4365.47</c:v>
                </c:pt>
                <c:pt idx="5">
                  <c:v>4370.83</c:v>
                </c:pt>
                <c:pt idx="6">
                  <c:v>4411.57</c:v>
                </c:pt>
                <c:pt idx="7">
                  <c:v>4484.0999999999995</c:v>
                </c:pt>
                <c:pt idx="8">
                  <c:v>4609.24</c:v>
                </c:pt>
                <c:pt idx="9">
                  <c:v>4627.2099999999991</c:v>
                </c:pt>
                <c:pt idx="10">
                  <c:v>4527.17</c:v>
                </c:pt>
                <c:pt idx="11">
                  <c:v>4562.6899999999996</c:v>
                </c:pt>
                <c:pt idx="12">
                  <c:v>4585.5099999999993</c:v>
                </c:pt>
                <c:pt idx="13">
                  <c:v>4622.25</c:v>
                </c:pt>
                <c:pt idx="14">
                  <c:v>4722.6499999999996</c:v>
                </c:pt>
                <c:pt idx="15">
                  <c:v>4810.6000000000004</c:v>
                </c:pt>
                <c:pt idx="16">
                  <c:v>4759.16</c:v>
                </c:pt>
                <c:pt idx="17">
                  <c:v>4780.17</c:v>
                </c:pt>
                <c:pt idx="18">
                  <c:v>4755.18</c:v>
                </c:pt>
                <c:pt idx="19">
                  <c:v>4665.2099999999991</c:v>
                </c:pt>
                <c:pt idx="20">
                  <c:v>4794.43</c:v>
                </c:pt>
                <c:pt idx="21">
                  <c:v>4907.91</c:v>
                </c:pt>
                <c:pt idx="22">
                  <c:v>4966.6100000000006</c:v>
                </c:pt>
                <c:pt idx="23">
                  <c:v>5027.2899999999991</c:v>
                </c:pt>
                <c:pt idx="24">
                  <c:v>5137.9399999999996</c:v>
                </c:pt>
                <c:pt idx="25">
                  <c:v>5201.7999999999993</c:v>
                </c:pt>
                <c:pt idx="26">
                  <c:v>5083.3500000000004</c:v>
                </c:pt>
                <c:pt idx="27">
                  <c:v>5073.4799999999996</c:v>
                </c:pt>
                <c:pt idx="28">
                  <c:v>5076.26</c:v>
                </c:pt>
                <c:pt idx="29">
                  <c:v>5026.83</c:v>
                </c:pt>
                <c:pt idx="30">
                  <c:v>4947.4900000000007</c:v>
                </c:pt>
                <c:pt idx="31">
                  <c:v>4887.28</c:v>
                </c:pt>
                <c:pt idx="32">
                  <c:v>4723.8700000000008</c:v>
                </c:pt>
                <c:pt idx="33">
                  <c:v>4645</c:v>
                </c:pt>
                <c:pt idx="34">
                  <c:v>4554.7299999999996</c:v>
                </c:pt>
                <c:pt idx="35">
                  <c:v>4408.12</c:v>
                </c:pt>
                <c:pt idx="36">
                  <c:v>4286.4400000000005</c:v>
                </c:pt>
                <c:pt idx="37">
                  <c:v>4201.2700000000004</c:v>
                </c:pt>
                <c:pt idx="38">
                  <c:v>4093.6200000000003</c:v>
                </c:pt>
                <c:pt idx="39">
                  <c:v>4027.73</c:v>
                </c:pt>
                <c:pt idx="40">
                  <c:v>4042.54</c:v>
                </c:pt>
                <c:pt idx="41">
                  <c:v>4052.4900000000002</c:v>
                </c:pt>
                <c:pt idx="42">
                  <c:v>3987.2899999999995</c:v>
                </c:pt>
                <c:pt idx="43">
                  <c:v>3850.95</c:v>
                </c:pt>
                <c:pt idx="44">
                  <c:v>3670.9800000000005</c:v>
                </c:pt>
                <c:pt idx="45">
                  <c:v>3576.4399999999996</c:v>
                </c:pt>
                <c:pt idx="46">
                  <c:v>3584.27</c:v>
                </c:pt>
                <c:pt idx="47">
                  <c:v>3556.05</c:v>
                </c:pt>
                <c:pt idx="48">
                  <c:v>3519.61</c:v>
                </c:pt>
                <c:pt idx="49">
                  <c:v>3516.5600000000004</c:v>
                </c:pt>
                <c:pt idx="50">
                  <c:v>3498.91</c:v>
                </c:pt>
                <c:pt idx="51">
                  <c:v>3508.97</c:v>
                </c:pt>
                <c:pt idx="52">
                  <c:v>3523.6800000000007</c:v>
                </c:pt>
                <c:pt idx="53">
                  <c:v>3459.63</c:v>
                </c:pt>
                <c:pt idx="54">
                  <c:v>3384.88</c:v>
                </c:pt>
                <c:pt idx="55">
                  <c:v>3271.88</c:v>
                </c:pt>
                <c:pt idx="56">
                  <c:v>3200.9399999999996</c:v>
                </c:pt>
                <c:pt idx="57">
                  <c:v>3138.0799999999995</c:v>
                </c:pt>
                <c:pt idx="58">
                  <c:v>3103.37</c:v>
                </c:pt>
                <c:pt idx="59">
                  <c:v>3066.9</c:v>
                </c:pt>
                <c:pt idx="60">
                  <c:v>2921.31</c:v>
                </c:pt>
                <c:pt idx="61">
                  <c:v>2785.27</c:v>
                </c:pt>
                <c:pt idx="62">
                  <c:v>2767.9799999999996</c:v>
                </c:pt>
                <c:pt idx="63">
                  <c:v>2753.2599999999998</c:v>
                </c:pt>
                <c:pt idx="64">
                  <c:v>2723.15</c:v>
                </c:pt>
                <c:pt idx="65">
                  <c:v>2707.2900000000004</c:v>
                </c:pt>
                <c:pt idx="66">
                  <c:v>2653.25</c:v>
                </c:pt>
                <c:pt idx="67">
                  <c:v>2638.99</c:v>
                </c:pt>
                <c:pt idx="68">
                  <c:v>2622.56</c:v>
                </c:pt>
                <c:pt idx="69">
                  <c:v>2623.9399999999996</c:v>
                </c:pt>
                <c:pt idx="70">
                  <c:v>2705.27</c:v>
                </c:pt>
                <c:pt idx="71">
                  <c:v>2694.3900000000008</c:v>
                </c:pt>
                <c:pt idx="72">
                  <c:v>2709.56</c:v>
                </c:pt>
                <c:pt idx="73">
                  <c:v>2751.2799999999997</c:v>
                </c:pt>
                <c:pt idx="74">
                  <c:v>2776.49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C45-4FCB-A216-C957F093C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364111"/>
        <c:axId val="1218954015"/>
      </c:lineChart>
      <c:catAx>
        <c:axId val="1147301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1644895"/>
        <c:crosses val="autoZero"/>
        <c:auto val="1"/>
        <c:lblAlgn val="ctr"/>
        <c:lblOffset val="100"/>
        <c:noMultiLvlLbl val="0"/>
      </c:catAx>
      <c:valAx>
        <c:axId val="1101644895"/>
        <c:scaling>
          <c:orientation val="minMax"/>
          <c:max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7301999"/>
        <c:crosses val="autoZero"/>
        <c:crossBetween val="between"/>
      </c:valAx>
      <c:valAx>
        <c:axId val="1218954015"/>
        <c:scaling>
          <c:orientation val="minMax"/>
          <c:max val="6000"/>
          <c:min val="2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0364111"/>
        <c:crosses val="max"/>
        <c:crossBetween val="between"/>
      </c:valAx>
      <c:catAx>
        <c:axId val="4603641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8954015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5637987029930751E-2"/>
          <c:y val="8.6243497175022873E-2"/>
          <c:w val="0.91299547395823188"/>
          <c:h val="0.163068589431545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fr-F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600" b="1"/>
              <a:t>Evolution</a:t>
            </a:r>
            <a:r>
              <a:rPr lang="fr-FR" sz="1600" b="1" baseline="0"/>
              <a:t> de l'emploi salarié dans les branches industrielles</a:t>
            </a:r>
            <a:endParaRPr lang="fr-FR" sz="16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950670308905596E-2"/>
          <c:y val="8.6081838970943264E-2"/>
          <c:w val="0.90956481542953815"/>
          <c:h val="0.80549664287046907"/>
        </c:manualLayout>
      </c:layout>
      <c:lineChart>
        <c:grouping val="standard"/>
        <c:varyColors val="0"/>
        <c:ser>
          <c:idx val="0"/>
          <c:order val="0"/>
          <c:tx>
            <c:strRef>
              <c:f>'Emplois-salariés'!$B$4</c:f>
              <c:strCache>
                <c:ptCount val="1"/>
                <c:pt idx="0">
                  <c:v>IAA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'Emplois-salariés'!$C$22:$BY$22</c:f>
              <c:numCache>
                <c:formatCode>General</c:formatCode>
                <c:ptCount val="75"/>
                <c:pt idx="0">
                  <c:v>455.32</c:v>
                </c:pt>
                <c:pt idx="1">
                  <c:v>452.91</c:v>
                </c:pt>
                <c:pt idx="2">
                  <c:v>470.58</c:v>
                </c:pt>
                <c:pt idx="3">
                  <c:v>458.36</c:v>
                </c:pt>
                <c:pt idx="4">
                  <c:v>457.7</c:v>
                </c:pt>
                <c:pt idx="5">
                  <c:v>460.84</c:v>
                </c:pt>
                <c:pt idx="6">
                  <c:v>461.51</c:v>
                </c:pt>
                <c:pt idx="7">
                  <c:v>465.5</c:v>
                </c:pt>
                <c:pt idx="8">
                  <c:v>472.85</c:v>
                </c:pt>
                <c:pt idx="9">
                  <c:v>473.13</c:v>
                </c:pt>
                <c:pt idx="10">
                  <c:v>465.3</c:v>
                </c:pt>
                <c:pt idx="11">
                  <c:v>463.57</c:v>
                </c:pt>
                <c:pt idx="12">
                  <c:v>451.69</c:v>
                </c:pt>
                <c:pt idx="13">
                  <c:v>444.07</c:v>
                </c:pt>
                <c:pt idx="14">
                  <c:v>454.14</c:v>
                </c:pt>
                <c:pt idx="15">
                  <c:v>464.28</c:v>
                </c:pt>
                <c:pt idx="16">
                  <c:v>470.16</c:v>
                </c:pt>
                <c:pt idx="17">
                  <c:v>475.12</c:v>
                </c:pt>
                <c:pt idx="18">
                  <c:v>477.59</c:v>
                </c:pt>
                <c:pt idx="19">
                  <c:v>479.05</c:v>
                </c:pt>
                <c:pt idx="20">
                  <c:v>482.08</c:v>
                </c:pt>
                <c:pt idx="21">
                  <c:v>489.7</c:v>
                </c:pt>
                <c:pt idx="22">
                  <c:v>491.54</c:v>
                </c:pt>
                <c:pt idx="23">
                  <c:v>488.69</c:v>
                </c:pt>
                <c:pt idx="24">
                  <c:v>494.6</c:v>
                </c:pt>
                <c:pt idx="25">
                  <c:v>496.46</c:v>
                </c:pt>
                <c:pt idx="26">
                  <c:v>496.27</c:v>
                </c:pt>
                <c:pt idx="27">
                  <c:v>502.66</c:v>
                </c:pt>
                <c:pt idx="28">
                  <c:v>512.44000000000005</c:v>
                </c:pt>
                <c:pt idx="29">
                  <c:v>522.49</c:v>
                </c:pt>
                <c:pt idx="30">
                  <c:v>527.94000000000005</c:v>
                </c:pt>
                <c:pt idx="31">
                  <c:v>533.30999999999995</c:v>
                </c:pt>
                <c:pt idx="32">
                  <c:v>538.99</c:v>
                </c:pt>
                <c:pt idx="33">
                  <c:v>543.37</c:v>
                </c:pt>
                <c:pt idx="34">
                  <c:v>547.39</c:v>
                </c:pt>
                <c:pt idx="35">
                  <c:v>546.98</c:v>
                </c:pt>
                <c:pt idx="36">
                  <c:v>543.47</c:v>
                </c:pt>
                <c:pt idx="37">
                  <c:v>542.66</c:v>
                </c:pt>
                <c:pt idx="38">
                  <c:v>541.79</c:v>
                </c:pt>
                <c:pt idx="39">
                  <c:v>540.02</c:v>
                </c:pt>
                <c:pt idx="40">
                  <c:v>540.84</c:v>
                </c:pt>
                <c:pt idx="41">
                  <c:v>541.28</c:v>
                </c:pt>
                <c:pt idx="42">
                  <c:v>538.29999999999995</c:v>
                </c:pt>
                <c:pt idx="43">
                  <c:v>531.02</c:v>
                </c:pt>
                <c:pt idx="44">
                  <c:v>530.64</c:v>
                </c:pt>
                <c:pt idx="45">
                  <c:v>539.29999999999995</c:v>
                </c:pt>
                <c:pt idx="46">
                  <c:v>549.80999999999995</c:v>
                </c:pt>
                <c:pt idx="47">
                  <c:v>560.4</c:v>
                </c:pt>
                <c:pt idx="48">
                  <c:v>571.64</c:v>
                </c:pt>
                <c:pt idx="49">
                  <c:v>580.79</c:v>
                </c:pt>
                <c:pt idx="50">
                  <c:v>583.58000000000004</c:v>
                </c:pt>
                <c:pt idx="51">
                  <c:v>586.54999999999995</c:v>
                </c:pt>
                <c:pt idx="52">
                  <c:v>585.91</c:v>
                </c:pt>
                <c:pt idx="53">
                  <c:v>598</c:v>
                </c:pt>
                <c:pt idx="54">
                  <c:v>603.45000000000005</c:v>
                </c:pt>
                <c:pt idx="55">
                  <c:v>585.45000000000005</c:v>
                </c:pt>
                <c:pt idx="56">
                  <c:v>583.04</c:v>
                </c:pt>
                <c:pt idx="57">
                  <c:v>582.59</c:v>
                </c:pt>
                <c:pt idx="58">
                  <c:v>578.58000000000004</c:v>
                </c:pt>
                <c:pt idx="59">
                  <c:v>575.53</c:v>
                </c:pt>
                <c:pt idx="60">
                  <c:v>563.64</c:v>
                </c:pt>
                <c:pt idx="61">
                  <c:v>557.87</c:v>
                </c:pt>
                <c:pt idx="62">
                  <c:v>570.89</c:v>
                </c:pt>
                <c:pt idx="63">
                  <c:v>574.29999999999995</c:v>
                </c:pt>
                <c:pt idx="64">
                  <c:v>575.86</c:v>
                </c:pt>
                <c:pt idx="65">
                  <c:v>593.59</c:v>
                </c:pt>
                <c:pt idx="66">
                  <c:v>572.45000000000005</c:v>
                </c:pt>
                <c:pt idx="67">
                  <c:v>581.25</c:v>
                </c:pt>
                <c:pt idx="68">
                  <c:v>582.63</c:v>
                </c:pt>
                <c:pt idx="69">
                  <c:v>571.72</c:v>
                </c:pt>
                <c:pt idx="70">
                  <c:v>603.78</c:v>
                </c:pt>
                <c:pt idx="71">
                  <c:v>610.08000000000004</c:v>
                </c:pt>
                <c:pt idx="72">
                  <c:v>626.35</c:v>
                </c:pt>
                <c:pt idx="73">
                  <c:v>639.08000000000004</c:v>
                </c:pt>
                <c:pt idx="74">
                  <c:v>643.82000000000005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B43-4DA9-84C5-B2533986815C}"/>
            </c:ext>
          </c:extLst>
        </c:ser>
        <c:ser>
          <c:idx val="1"/>
          <c:order val="1"/>
          <c:tx>
            <c:v>Textile</c:v>
          </c:tx>
          <c:spPr>
            <a:ln w="381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'Emplois-salariés'!$C$23:$BX$23</c:f>
              <c:numCache>
                <c:formatCode>General</c:formatCode>
                <c:ptCount val="74"/>
                <c:pt idx="0">
                  <c:v>999.31</c:v>
                </c:pt>
                <c:pt idx="1">
                  <c:v>1007.6</c:v>
                </c:pt>
                <c:pt idx="2">
                  <c:v>1036.5899999999999</c:v>
                </c:pt>
                <c:pt idx="3">
                  <c:v>1025.08</c:v>
                </c:pt>
                <c:pt idx="4">
                  <c:v>1001.73</c:v>
                </c:pt>
                <c:pt idx="5">
                  <c:v>1009.3</c:v>
                </c:pt>
                <c:pt idx="6">
                  <c:v>971.44</c:v>
                </c:pt>
                <c:pt idx="7">
                  <c:v>961.87</c:v>
                </c:pt>
                <c:pt idx="8">
                  <c:v>982.79</c:v>
                </c:pt>
                <c:pt idx="9">
                  <c:v>957.89</c:v>
                </c:pt>
                <c:pt idx="10">
                  <c:v>908.78</c:v>
                </c:pt>
                <c:pt idx="11">
                  <c:v>911</c:v>
                </c:pt>
                <c:pt idx="12">
                  <c:v>899.16</c:v>
                </c:pt>
                <c:pt idx="13">
                  <c:v>885.06</c:v>
                </c:pt>
                <c:pt idx="14">
                  <c:v>909.89</c:v>
                </c:pt>
                <c:pt idx="15">
                  <c:v>930.3</c:v>
                </c:pt>
                <c:pt idx="16">
                  <c:v>881.16</c:v>
                </c:pt>
                <c:pt idx="17">
                  <c:v>883.7</c:v>
                </c:pt>
                <c:pt idx="18">
                  <c:v>854.61</c:v>
                </c:pt>
                <c:pt idx="19">
                  <c:v>804.36</c:v>
                </c:pt>
                <c:pt idx="20">
                  <c:v>812.75</c:v>
                </c:pt>
                <c:pt idx="21">
                  <c:v>802.94</c:v>
                </c:pt>
                <c:pt idx="22">
                  <c:v>792.55</c:v>
                </c:pt>
                <c:pt idx="23">
                  <c:v>808.98</c:v>
                </c:pt>
                <c:pt idx="24">
                  <c:v>804.63</c:v>
                </c:pt>
                <c:pt idx="25">
                  <c:v>788.37</c:v>
                </c:pt>
                <c:pt idx="26">
                  <c:v>754.2</c:v>
                </c:pt>
                <c:pt idx="27">
                  <c:v>735.86</c:v>
                </c:pt>
                <c:pt idx="28">
                  <c:v>721.86</c:v>
                </c:pt>
                <c:pt idx="29">
                  <c:v>696.26</c:v>
                </c:pt>
                <c:pt idx="30">
                  <c:v>679.47</c:v>
                </c:pt>
                <c:pt idx="31">
                  <c:v>654.54</c:v>
                </c:pt>
                <c:pt idx="32">
                  <c:v>607.65</c:v>
                </c:pt>
                <c:pt idx="33">
                  <c:v>587.94000000000005</c:v>
                </c:pt>
                <c:pt idx="34">
                  <c:v>573.38</c:v>
                </c:pt>
                <c:pt idx="35">
                  <c:v>550.21</c:v>
                </c:pt>
                <c:pt idx="36">
                  <c:v>528.20000000000005</c:v>
                </c:pt>
                <c:pt idx="37">
                  <c:v>513.03</c:v>
                </c:pt>
                <c:pt idx="38">
                  <c:v>486.58</c:v>
                </c:pt>
                <c:pt idx="39">
                  <c:v>459.05</c:v>
                </c:pt>
                <c:pt idx="40">
                  <c:v>442.39</c:v>
                </c:pt>
                <c:pt idx="41">
                  <c:v>428.1</c:v>
                </c:pt>
                <c:pt idx="42">
                  <c:v>404.02</c:v>
                </c:pt>
                <c:pt idx="43">
                  <c:v>376.23</c:v>
                </c:pt>
                <c:pt idx="44">
                  <c:v>349.07</c:v>
                </c:pt>
                <c:pt idx="45">
                  <c:v>331.06</c:v>
                </c:pt>
                <c:pt idx="46">
                  <c:v>320.7</c:v>
                </c:pt>
                <c:pt idx="47">
                  <c:v>304.23</c:v>
                </c:pt>
                <c:pt idx="48">
                  <c:v>292.29000000000002</c:v>
                </c:pt>
                <c:pt idx="49">
                  <c:v>281.43</c:v>
                </c:pt>
                <c:pt idx="50">
                  <c:v>266.39999999999998</c:v>
                </c:pt>
                <c:pt idx="51">
                  <c:v>245.18</c:v>
                </c:pt>
                <c:pt idx="52">
                  <c:v>234.56</c:v>
                </c:pt>
                <c:pt idx="53">
                  <c:v>218.93</c:v>
                </c:pt>
                <c:pt idx="54">
                  <c:v>201.52</c:v>
                </c:pt>
                <c:pt idx="55">
                  <c:v>179.25</c:v>
                </c:pt>
                <c:pt idx="56">
                  <c:v>162.21</c:v>
                </c:pt>
                <c:pt idx="57">
                  <c:v>146.75</c:v>
                </c:pt>
                <c:pt idx="58">
                  <c:v>139.71</c:v>
                </c:pt>
                <c:pt idx="59">
                  <c:v>131.52000000000001</c:v>
                </c:pt>
                <c:pt idx="60">
                  <c:v>115.36</c:v>
                </c:pt>
                <c:pt idx="61">
                  <c:v>106.05</c:v>
                </c:pt>
                <c:pt idx="62">
                  <c:v>103.86</c:v>
                </c:pt>
                <c:pt idx="63">
                  <c:v>100.74</c:v>
                </c:pt>
                <c:pt idx="64">
                  <c:v>97.65</c:v>
                </c:pt>
                <c:pt idx="65">
                  <c:v>95.23</c:v>
                </c:pt>
                <c:pt idx="66">
                  <c:v>93.18</c:v>
                </c:pt>
                <c:pt idx="67">
                  <c:v>90.23</c:v>
                </c:pt>
                <c:pt idx="68">
                  <c:v>89.92</c:v>
                </c:pt>
                <c:pt idx="69">
                  <c:v>92.1</c:v>
                </c:pt>
                <c:pt idx="70">
                  <c:v>92.81</c:v>
                </c:pt>
                <c:pt idx="71">
                  <c:v>91.72</c:v>
                </c:pt>
                <c:pt idx="72">
                  <c:v>91.96</c:v>
                </c:pt>
                <c:pt idx="73">
                  <c:v>96.21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B43-4DA9-84C5-B2533986815C}"/>
            </c:ext>
          </c:extLst>
        </c:ser>
        <c:ser>
          <c:idx val="2"/>
          <c:order val="2"/>
          <c:tx>
            <c:strRef>
              <c:f>'Emplois-salariés'!$B$24</c:f>
              <c:strCache>
                <c:ptCount val="1"/>
                <c:pt idx="0">
                  <c:v>Bois, papier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'Emplois-salariés'!$C$24:$BX$24</c:f>
              <c:numCache>
                <c:formatCode>General</c:formatCode>
                <c:ptCount val="74"/>
                <c:pt idx="0">
                  <c:v>256.67</c:v>
                </c:pt>
                <c:pt idx="1">
                  <c:v>258.77</c:v>
                </c:pt>
                <c:pt idx="2">
                  <c:v>266.17</c:v>
                </c:pt>
                <c:pt idx="3">
                  <c:v>263.19</c:v>
                </c:pt>
                <c:pt idx="4">
                  <c:v>257.19</c:v>
                </c:pt>
                <c:pt idx="5">
                  <c:v>259.11</c:v>
                </c:pt>
                <c:pt idx="6">
                  <c:v>264.95999999999998</c:v>
                </c:pt>
                <c:pt idx="7">
                  <c:v>270.64999999999998</c:v>
                </c:pt>
                <c:pt idx="8">
                  <c:v>279.87</c:v>
                </c:pt>
                <c:pt idx="9">
                  <c:v>284.3</c:v>
                </c:pt>
                <c:pt idx="10">
                  <c:v>280.8</c:v>
                </c:pt>
                <c:pt idx="11">
                  <c:v>284.20999999999998</c:v>
                </c:pt>
                <c:pt idx="12">
                  <c:v>287.93</c:v>
                </c:pt>
                <c:pt idx="13">
                  <c:v>294.52999999999997</c:v>
                </c:pt>
                <c:pt idx="14">
                  <c:v>304.19</c:v>
                </c:pt>
                <c:pt idx="15">
                  <c:v>311.70999999999998</c:v>
                </c:pt>
                <c:pt idx="16">
                  <c:v>312.77999999999997</c:v>
                </c:pt>
                <c:pt idx="17">
                  <c:v>315.23</c:v>
                </c:pt>
                <c:pt idx="18">
                  <c:v>317.33999999999997</c:v>
                </c:pt>
                <c:pt idx="19">
                  <c:v>312.91000000000003</c:v>
                </c:pt>
                <c:pt idx="20">
                  <c:v>323.02999999999997</c:v>
                </c:pt>
                <c:pt idx="21">
                  <c:v>331.19</c:v>
                </c:pt>
                <c:pt idx="22">
                  <c:v>335.45</c:v>
                </c:pt>
                <c:pt idx="23">
                  <c:v>343.22</c:v>
                </c:pt>
                <c:pt idx="24">
                  <c:v>354.29</c:v>
                </c:pt>
                <c:pt idx="25">
                  <c:v>361.86</c:v>
                </c:pt>
                <c:pt idx="26">
                  <c:v>347.36</c:v>
                </c:pt>
                <c:pt idx="27">
                  <c:v>344.13</c:v>
                </c:pt>
                <c:pt idx="28">
                  <c:v>342.5</c:v>
                </c:pt>
                <c:pt idx="29">
                  <c:v>340.56</c:v>
                </c:pt>
                <c:pt idx="30">
                  <c:v>337.44</c:v>
                </c:pt>
                <c:pt idx="31">
                  <c:v>334.59</c:v>
                </c:pt>
                <c:pt idx="32">
                  <c:v>323.52</c:v>
                </c:pt>
                <c:pt idx="33">
                  <c:v>318.48</c:v>
                </c:pt>
                <c:pt idx="34">
                  <c:v>313.05</c:v>
                </c:pt>
                <c:pt idx="35">
                  <c:v>304.54000000000002</c:v>
                </c:pt>
                <c:pt idx="36">
                  <c:v>298.3</c:v>
                </c:pt>
                <c:pt idx="37">
                  <c:v>294.22000000000003</c:v>
                </c:pt>
                <c:pt idx="38">
                  <c:v>292.08</c:v>
                </c:pt>
                <c:pt idx="39">
                  <c:v>295.19</c:v>
                </c:pt>
                <c:pt idx="40">
                  <c:v>303.66000000000003</c:v>
                </c:pt>
                <c:pt idx="41">
                  <c:v>307.73</c:v>
                </c:pt>
                <c:pt idx="42">
                  <c:v>303.2</c:v>
                </c:pt>
                <c:pt idx="43">
                  <c:v>293.32</c:v>
                </c:pt>
                <c:pt idx="44">
                  <c:v>279.86</c:v>
                </c:pt>
                <c:pt idx="45">
                  <c:v>276.25</c:v>
                </c:pt>
                <c:pt idx="46">
                  <c:v>276.33</c:v>
                </c:pt>
                <c:pt idx="47">
                  <c:v>271.83999999999997</c:v>
                </c:pt>
                <c:pt idx="48">
                  <c:v>266.98</c:v>
                </c:pt>
                <c:pt idx="49">
                  <c:v>265.51</c:v>
                </c:pt>
                <c:pt idx="50">
                  <c:v>263.22000000000003</c:v>
                </c:pt>
                <c:pt idx="51">
                  <c:v>262.47000000000003</c:v>
                </c:pt>
                <c:pt idx="52">
                  <c:v>264.63</c:v>
                </c:pt>
                <c:pt idx="53">
                  <c:v>258.13</c:v>
                </c:pt>
                <c:pt idx="54">
                  <c:v>253.9</c:v>
                </c:pt>
                <c:pt idx="55">
                  <c:v>248.41</c:v>
                </c:pt>
                <c:pt idx="56">
                  <c:v>238.17</c:v>
                </c:pt>
                <c:pt idx="57">
                  <c:v>229.93</c:v>
                </c:pt>
                <c:pt idx="58">
                  <c:v>224.22</c:v>
                </c:pt>
                <c:pt idx="59">
                  <c:v>219.29</c:v>
                </c:pt>
                <c:pt idx="60">
                  <c:v>204.42</c:v>
                </c:pt>
                <c:pt idx="61">
                  <c:v>194.58</c:v>
                </c:pt>
                <c:pt idx="62">
                  <c:v>188.81</c:v>
                </c:pt>
                <c:pt idx="63">
                  <c:v>182.33</c:v>
                </c:pt>
                <c:pt idx="64">
                  <c:v>178.61</c:v>
                </c:pt>
                <c:pt idx="65">
                  <c:v>173.76</c:v>
                </c:pt>
                <c:pt idx="66">
                  <c:v>165.46</c:v>
                </c:pt>
                <c:pt idx="67">
                  <c:v>161.83000000000001</c:v>
                </c:pt>
                <c:pt idx="68">
                  <c:v>157.01</c:v>
                </c:pt>
                <c:pt idx="69">
                  <c:v>154.94</c:v>
                </c:pt>
                <c:pt idx="70">
                  <c:v>156.65</c:v>
                </c:pt>
                <c:pt idx="71">
                  <c:v>152.9</c:v>
                </c:pt>
                <c:pt idx="72">
                  <c:v>152.72999999999999</c:v>
                </c:pt>
                <c:pt idx="73">
                  <c:v>154.01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B43-4DA9-84C5-B2533986815C}"/>
            </c:ext>
          </c:extLst>
        </c:ser>
        <c:ser>
          <c:idx val="3"/>
          <c:order val="3"/>
          <c:tx>
            <c:strRef>
              <c:f>'Emplois-salariés'!$B$25</c:f>
              <c:strCache>
                <c:ptCount val="1"/>
                <c:pt idx="0">
                  <c:v>Chimie - Pharmacie</c:v>
                </c:pt>
              </c:strCache>
            </c:strRef>
          </c:tx>
          <c:spPr>
            <a:ln w="3810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'Emplois-salariés'!$C$25:$BX$25</c:f>
              <c:numCache>
                <c:formatCode>General</c:formatCode>
                <c:ptCount val="74"/>
                <c:pt idx="0">
                  <c:v>196.01</c:v>
                </c:pt>
                <c:pt idx="1">
                  <c:v>195.79999999999998</c:v>
                </c:pt>
                <c:pt idx="2">
                  <c:v>198.99</c:v>
                </c:pt>
                <c:pt idx="3">
                  <c:v>196.66</c:v>
                </c:pt>
                <c:pt idx="4">
                  <c:v>191.89</c:v>
                </c:pt>
                <c:pt idx="5">
                  <c:v>192.32</c:v>
                </c:pt>
                <c:pt idx="6">
                  <c:v>195.98</c:v>
                </c:pt>
                <c:pt idx="7">
                  <c:v>198.8</c:v>
                </c:pt>
                <c:pt idx="8">
                  <c:v>203.63</c:v>
                </c:pt>
                <c:pt idx="9">
                  <c:v>206.37</c:v>
                </c:pt>
                <c:pt idx="10">
                  <c:v>205.15</c:v>
                </c:pt>
                <c:pt idx="11">
                  <c:v>207.57000000000002</c:v>
                </c:pt>
                <c:pt idx="12">
                  <c:v>208.63</c:v>
                </c:pt>
                <c:pt idx="13">
                  <c:v>210.19</c:v>
                </c:pt>
                <c:pt idx="14">
                  <c:v>215.45999999999998</c:v>
                </c:pt>
                <c:pt idx="15">
                  <c:v>221.82</c:v>
                </c:pt>
                <c:pt idx="16">
                  <c:v>223.35</c:v>
                </c:pt>
                <c:pt idx="17">
                  <c:v>226.37</c:v>
                </c:pt>
                <c:pt idx="18">
                  <c:v>228.66000000000003</c:v>
                </c:pt>
                <c:pt idx="19">
                  <c:v>228.54</c:v>
                </c:pt>
                <c:pt idx="20">
                  <c:v>236.67999999999998</c:v>
                </c:pt>
                <c:pt idx="21">
                  <c:v>243.44</c:v>
                </c:pt>
                <c:pt idx="22">
                  <c:v>248.44</c:v>
                </c:pt>
                <c:pt idx="23">
                  <c:v>252.92999999999998</c:v>
                </c:pt>
                <c:pt idx="24">
                  <c:v>259.51</c:v>
                </c:pt>
                <c:pt idx="25">
                  <c:v>264.07</c:v>
                </c:pt>
                <c:pt idx="26">
                  <c:v>260.40999999999997</c:v>
                </c:pt>
                <c:pt idx="27">
                  <c:v>261.39999999999998</c:v>
                </c:pt>
                <c:pt idx="28">
                  <c:v>264.43</c:v>
                </c:pt>
                <c:pt idx="29">
                  <c:v>265.55</c:v>
                </c:pt>
                <c:pt idx="30">
                  <c:v>265.36</c:v>
                </c:pt>
                <c:pt idx="31">
                  <c:v>263.36</c:v>
                </c:pt>
                <c:pt idx="32">
                  <c:v>258.11</c:v>
                </c:pt>
                <c:pt idx="33">
                  <c:v>254.59</c:v>
                </c:pt>
                <c:pt idx="34">
                  <c:v>250.86</c:v>
                </c:pt>
                <c:pt idx="35">
                  <c:v>247.98999999999998</c:v>
                </c:pt>
                <c:pt idx="36">
                  <c:v>245.86</c:v>
                </c:pt>
                <c:pt idx="37">
                  <c:v>244.26999999999998</c:v>
                </c:pt>
                <c:pt idx="38">
                  <c:v>243.73</c:v>
                </c:pt>
                <c:pt idx="39">
                  <c:v>241.62</c:v>
                </c:pt>
                <c:pt idx="40">
                  <c:v>243.77999999999997</c:v>
                </c:pt>
                <c:pt idx="41">
                  <c:v>245.4</c:v>
                </c:pt>
                <c:pt idx="42">
                  <c:v>241.17000000000002</c:v>
                </c:pt>
                <c:pt idx="43">
                  <c:v>237.34</c:v>
                </c:pt>
                <c:pt idx="44">
                  <c:v>228.65</c:v>
                </c:pt>
                <c:pt idx="45">
                  <c:v>219.63</c:v>
                </c:pt>
                <c:pt idx="46">
                  <c:v>216.07</c:v>
                </c:pt>
                <c:pt idx="47">
                  <c:v>211.86</c:v>
                </c:pt>
                <c:pt idx="48">
                  <c:v>207.4</c:v>
                </c:pt>
                <c:pt idx="49">
                  <c:v>203.70999999999998</c:v>
                </c:pt>
                <c:pt idx="50">
                  <c:v>201.29999999999998</c:v>
                </c:pt>
                <c:pt idx="51">
                  <c:v>197.82</c:v>
                </c:pt>
                <c:pt idx="52">
                  <c:v>196.45</c:v>
                </c:pt>
                <c:pt idx="53">
                  <c:v>197.42000000000002</c:v>
                </c:pt>
                <c:pt idx="54">
                  <c:v>195.99</c:v>
                </c:pt>
                <c:pt idx="55">
                  <c:v>189.9</c:v>
                </c:pt>
                <c:pt idx="56">
                  <c:v>191.82999999999998</c:v>
                </c:pt>
                <c:pt idx="57">
                  <c:v>185.67000000000002</c:v>
                </c:pt>
                <c:pt idx="58">
                  <c:v>182.85</c:v>
                </c:pt>
                <c:pt idx="59">
                  <c:v>180.13</c:v>
                </c:pt>
                <c:pt idx="60">
                  <c:v>171.12</c:v>
                </c:pt>
                <c:pt idx="61">
                  <c:v>162.38999999999999</c:v>
                </c:pt>
                <c:pt idx="62">
                  <c:v>163.69</c:v>
                </c:pt>
                <c:pt idx="63">
                  <c:v>164.18</c:v>
                </c:pt>
                <c:pt idx="64">
                  <c:v>162.74</c:v>
                </c:pt>
                <c:pt idx="65">
                  <c:v>158.65</c:v>
                </c:pt>
                <c:pt idx="66">
                  <c:v>157.4</c:v>
                </c:pt>
                <c:pt idx="67">
                  <c:v>156.05000000000001</c:v>
                </c:pt>
                <c:pt idx="68">
                  <c:v>158.80000000000001</c:v>
                </c:pt>
                <c:pt idx="69">
                  <c:v>160.07</c:v>
                </c:pt>
                <c:pt idx="70">
                  <c:v>164.34</c:v>
                </c:pt>
                <c:pt idx="71">
                  <c:v>165.37</c:v>
                </c:pt>
                <c:pt idx="72">
                  <c:v>168.06</c:v>
                </c:pt>
                <c:pt idx="73">
                  <c:v>170.62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FB43-4DA9-84C5-B2533986815C}"/>
            </c:ext>
          </c:extLst>
        </c:ser>
        <c:ser>
          <c:idx val="4"/>
          <c:order val="4"/>
          <c:tx>
            <c:strRef>
              <c:f>'Emplois-salariés'!$B$26</c:f>
              <c:strCache>
                <c:ptCount val="1"/>
                <c:pt idx="0">
                  <c:v>Caoutchouc, plastique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'Emplois-salariés'!$C$26:$BX$26</c:f>
              <c:numCache>
                <c:formatCode>General</c:formatCode>
                <c:ptCount val="74"/>
                <c:pt idx="0">
                  <c:v>293.76</c:v>
                </c:pt>
                <c:pt idx="1">
                  <c:v>296.2</c:v>
                </c:pt>
                <c:pt idx="2">
                  <c:v>304.72000000000003</c:v>
                </c:pt>
                <c:pt idx="3">
                  <c:v>301.33999999999997</c:v>
                </c:pt>
                <c:pt idx="4">
                  <c:v>294.47000000000003</c:v>
                </c:pt>
                <c:pt idx="5">
                  <c:v>296.7</c:v>
                </c:pt>
                <c:pt idx="6">
                  <c:v>306.14999999999998</c:v>
                </c:pt>
                <c:pt idx="7">
                  <c:v>312.43</c:v>
                </c:pt>
                <c:pt idx="8">
                  <c:v>319.81</c:v>
                </c:pt>
                <c:pt idx="9">
                  <c:v>323.97000000000003</c:v>
                </c:pt>
                <c:pt idx="10">
                  <c:v>320.06</c:v>
                </c:pt>
                <c:pt idx="11">
                  <c:v>324.02</c:v>
                </c:pt>
                <c:pt idx="12">
                  <c:v>328.09</c:v>
                </c:pt>
                <c:pt idx="13">
                  <c:v>331.87</c:v>
                </c:pt>
                <c:pt idx="14">
                  <c:v>342.76</c:v>
                </c:pt>
                <c:pt idx="15">
                  <c:v>354.96</c:v>
                </c:pt>
                <c:pt idx="16">
                  <c:v>361.33</c:v>
                </c:pt>
                <c:pt idx="17">
                  <c:v>366.83</c:v>
                </c:pt>
                <c:pt idx="18">
                  <c:v>371.1</c:v>
                </c:pt>
                <c:pt idx="19">
                  <c:v>370.74</c:v>
                </c:pt>
                <c:pt idx="20">
                  <c:v>382.2</c:v>
                </c:pt>
                <c:pt idx="21">
                  <c:v>390.91</c:v>
                </c:pt>
                <c:pt idx="22">
                  <c:v>398.05</c:v>
                </c:pt>
                <c:pt idx="23">
                  <c:v>405.12</c:v>
                </c:pt>
                <c:pt idx="24">
                  <c:v>415.68</c:v>
                </c:pt>
                <c:pt idx="25">
                  <c:v>423.82</c:v>
                </c:pt>
                <c:pt idx="26">
                  <c:v>410.34</c:v>
                </c:pt>
                <c:pt idx="27">
                  <c:v>406.41</c:v>
                </c:pt>
                <c:pt idx="28">
                  <c:v>405.93</c:v>
                </c:pt>
                <c:pt idx="29">
                  <c:v>402.7</c:v>
                </c:pt>
                <c:pt idx="30">
                  <c:v>396.88</c:v>
                </c:pt>
                <c:pt idx="31">
                  <c:v>394.93</c:v>
                </c:pt>
                <c:pt idx="32">
                  <c:v>381.43</c:v>
                </c:pt>
                <c:pt idx="33">
                  <c:v>371.67</c:v>
                </c:pt>
                <c:pt idx="34">
                  <c:v>359.76</c:v>
                </c:pt>
                <c:pt idx="35">
                  <c:v>347.69</c:v>
                </c:pt>
                <c:pt idx="36">
                  <c:v>337.25</c:v>
                </c:pt>
                <c:pt idx="37">
                  <c:v>331.08</c:v>
                </c:pt>
                <c:pt idx="38">
                  <c:v>328.37</c:v>
                </c:pt>
                <c:pt idx="39">
                  <c:v>327.08</c:v>
                </c:pt>
                <c:pt idx="40">
                  <c:v>331.01</c:v>
                </c:pt>
                <c:pt idx="41">
                  <c:v>331.99</c:v>
                </c:pt>
                <c:pt idx="42">
                  <c:v>327.83</c:v>
                </c:pt>
                <c:pt idx="43">
                  <c:v>322.73</c:v>
                </c:pt>
                <c:pt idx="44">
                  <c:v>310.72000000000003</c:v>
                </c:pt>
                <c:pt idx="45">
                  <c:v>303.91000000000003</c:v>
                </c:pt>
                <c:pt idx="46">
                  <c:v>304.31</c:v>
                </c:pt>
                <c:pt idx="47">
                  <c:v>300.81</c:v>
                </c:pt>
                <c:pt idx="48">
                  <c:v>295.64</c:v>
                </c:pt>
                <c:pt idx="49">
                  <c:v>297.60000000000002</c:v>
                </c:pt>
                <c:pt idx="50">
                  <c:v>298.55</c:v>
                </c:pt>
                <c:pt idx="51">
                  <c:v>306.63</c:v>
                </c:pt>
                <c:pt idx="52">
                  <c:v>312.01</c:v>
                </c:pt>
                <c:pt idx="53">
                  <c:v>307.93</c:v>
                </c:pt>
                <c:pt idx="54">
                  <c:v>303.02999999999997</c:v>
                </c:pt>
                <c:pt idx="55">
                  <c:v>301.37</c:v>
                </c:pt>
                <c:pt idx="56">
                  <c:v>295.44</c:v>
                </c:pt>
                <c:pt idx="57">
                  <c:v>285.17</c:v>
                </c:pt>
                <c:pt idx="58">
                  <c:v>281.76</c:v>
                </c:pt>
                <c:pt idx="59">
                  <c:v>279.14</c:v>
                </c:pt>
                <c:pt idx="60">
                  <c:v>252.61</c:v>
                </c:pt>
                <c:pt idx="61">
                  <c:v>239.35</c:v>
                </c:pt>
                <c:pt idx="62">
                  <c:v>238.9</c:v>
                </c:pt>
                <c:pt idx="63">
                  <c:v>234.65</c:v>
                </c:pt>
                <c:pt idx="64">
                  <c:v>227.31</c:v>
                </c:pt>
                <c:pt idx="65">
                  <c:v>220.87</c:v>
                </c:pt>
                <c:pt idx="66">
                  <c:v>217.47</c:v>
                </c:pt>
                <c:pt idx="67">
                  <c:v>213.6</c:v>
                </c:pt>
                <c:pt idx="68">
                  <c:v>212.2</c:v>
                </c:pt>
                <c:pt idx="69">
                  <c:v>207.35</c:v>
                </c:pt>
                <c:pt idx="70">
                  <c:v>215.8</c:v>
                </c:pt>
                <c:pt idx="71">
                  <c:v>211.97</c:v>
                </c:pt>
                <c:pt idx="72">
                  <c:v>209.6</c:v>
                </c:pt>
                <c:pt idx="73">
                  <c:v>211.3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FB43-4DA9-84C5-B2533986815C}"/>
            </c:ext>
          </c:extLst>
        </c:ser>
        <c:ser>
          <c:idx val="5"/>
          <c:order val="5"/>
          <c:tx>
            <c:strRef>
              <c:f>'Emplois-salariés'!$B$27</c:f>
              <c:strCache>
                <c:ptCount val="1"/>
                <c:pt idx="0">
                  <c:v>Métallurgie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'Emplois-salariés'!$C$27:$BX$27</c:f>
              <c:numCache>
                <c:formatCode>General</c:formatCode>
                <c:ptCount val="74"/>
                <c:pt idx="0">
                  <c:v>540.36</c:v>
                </c:pt>
                <c:pt idx="1">
                  <c:v>544.26</c:v>
                </c:pt>
                <c:pt idx="2">
                  <c:v>559.11</c:v>
                </c:pt>
                <c:pt idx="3">
                  <c:v>552.88</c:v>
                </c:pt>
                <c:pt idx="4">
                  <c:v>540.16999999999996</c:v>
                </c:pt>
                <c:pt idx="5">
                  <c:v>543.91999999999996</c:v>
                </c:pt>
                <c:pt idx="6">
                  <c:v>562.69000000000005</c:v>
                </c:pt>
                <c:pt idx="7">
                  <c:v>581.11</c:v>
                </c:pt>
                <c:pt idx="8">
                  <c:v>606.99</c:v>
                </c:pt>
                <c:pt idx="9">
                  <c:v>619.72</c:v>
                </c:pt>
                <c:pt idx="10">
                  <c:v>612.62</c:v>
                </c:pt>
                <c:pt idx="11">
                  <c:v>623.66999999999996</c:v>
                </c:pt>
                <c:pt idx="12">
                  <c:v>639.64</c:v>
                </c:pt>
                <c:pt idx="13">
                  <c:v>651.74</c:v>
                </c:pt>
                <c:pt idx="14">
                  <c:v>663.95</c:v>
                </c:pt>
                <c:pt idx="15">
                  <c:v>674.15</c:v>
                </c:pt>
                <c:pt idx="16">
                  <c:v>670.22</c:v>
                </c:pt>
                <c:pt idx="17">
                  <c:v>665.84</c:v>
                </c:pt>
                <c:pt idx="18">
                  <c:v>658.87</c:v>
                </c:pt>
                <c:pt idx="19">
                  <c:v>643.89</c:v>
                </c:pt>
                <c:pt idx="20">
                  <c:v>664.43</c:v>
                </c:pt>
                <c:pt idx="21">
                  <c:v>689.69</c:v>
                </c:pt>
                <c:pt idx="22">
                  <c:v>704.08</c:v>
                </c:pt>
                <c:pt idx="23">
                  <c:v>707.3</c:v>
                </c:pt>
                <c:pt idx="24">
                  <c:v>725.44</c:v>
                </c:pt>
                <c:pt idx="25">
                  <c:v>743.39</c:v>
                </c:pt>
                <c:pt idx="26">
                  <c:v>729.91</c:v>
                </c:pt>
                <c:pt idx="27">
                  <c:v>725.07</c:v>
                </c:pt>
                <c:pt idx="28">
                  <c:v>718.46</c:v>
                </c:pt>
                <c:pt idx="29">
                  <c:v>698.95</c:v>
                </c:pt>
                <c:pt idx="30">
                  <c:v>677.68</c:v>
                </c:pt>
                <c:pt idx="31">
                  <c:v>668.46</c:v>
                </c:pt>
                <c:pt idx="32">
                  <c:v>641.55999999999995</c:v>
                </c:pt>
                <c:pt idx="33">
                  <c:v>624.75</c:v>
                </c:pt>
                <c:pt idx="34">
                  <c:v>602.88</c:v>
                </c:pt>
                <c:pt idx="35">
                  <c:v>569.02</c:v>
                </c:pt>
                <c:pt idx="36">
                  <c:v>551.45000000000005</c:v>
                </c:pt>
                <c:pt idx="37">
                  <c:v>536.4</c:v>
                </c:pt>
                <c:pt idx="38">
                  <c:v>517.70000000000005</c:v>
                </c:pt>
                <c:pt idx="39">
                  <c:v>507.85</c:v>
                </c:pt>
                <c:pt idx="40">
                  <c:v>519.02</c:v>
                </c:pt>
                <c:pt idx="41">
                  <c:v>525.25</c:v>
                </c:pt>
                <c:pt idx="42">
                  <c:v>515.04999999999995</c:v>
                </c:pt>
                <c:pt idx="43">
                  <c:v>488.49</c:v>
                </c:pt>
                <c:pt idx="44">
                  <c:v>456.05</c:v>
                </c:pt>
                <c:pt idx="45">
                  <c:v>438.18</c:v>
                </c:pt>
                <c:pt idx="46">
                  <c:v>448.69</c:v>
                </c:pt>
                <c:pt idx="47">
                  <c:v>450.07</c:v>
                </c:pt>
                <c:pt idx="48">
                  <c:v>447.08</c:v>
                </c:pt>
                <c:pt idx="49">
                  <c:v>450.27</c:v>
                </c:pt>
                <c:pt idx="50">
                  <c:v>451.1</c:v>
                </c:pt>
                <c:pt idx="51">
                  <c:v>458.39</c:v>
                </c:pt>
                <c:pt idx="52">
                  <c:v>466.54</c:v>
                </c:pt>
                <c:pt idx="53">
                  <c:v>459.23</c:v>
                </c:pt>
                <c:pt idx="54">
                  <c:v>447.31</c:v>
                </c:pt>
                <c:pt idx="55">
                  <c:v>432.11</c:v>
                </c:pt>
                <c:pt idx="56">
                  <c:v>423.43</c:v>
                </c:pt>
                <c:pt idx="57">
                  <c:v>418.53</c:v>
                </c:pt>
                <c:pt idx="58">
                  <c:v>417.87</c:v>
                </c:pt>
                <c:pt idx="59">
                  <c:v>413.98</c:v>
                </c:pt>
                <c:pt idx="60">
                  <c:v>400.89</c:v>
                </c:pt>
                <c:pt idx="61">
                  <c:v>374.55</c:v>
                </c:pt>
                <c:pt idx="62">
                  <c:v>372.45</c:v>
                </c:pt>
                <c:pt idx="63">
                  <c:v>370.28</c:v>
                </c:pt>
                <c:pt idx="64">
                  <c:v>369.14</c:v>
                </c:pt>
                <c:pt idx="65">
                  <c:v>361.66</c:v>
                </c:pt>
                <c:pt idx="66">
                  <c:v>353.79</c:v>
                </c:pt>
                <c:pt idx="67">
                  <c:v>350.09</c:v>
                </c:pt>
                <c:pt idx="68">
                  <c:v>346.71</c:v>
                </c:pt>
                <c:pt idx="69">
                  <c:v>346.05</c:v>
                </c:pt>
                <c:pt idx="70">
                  <c:v>356.65</c:v>
                </c:pt>
                <c:pt idx="71">
                  <c:v>348.72</c:v>
                </c:pt>
                <c:pt idx="72">
                  <c:v>338.3</c:v>
                </c:pt>
                <c:pt idx="73">
                  <c:v>338.6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FB43-4DA9-84C5-B2533986815C}"/>
            </c:ext>
          </c:extLst>
        </c:ser>
        <c:ser>
          <c:idx val="6"/>
          <c:order val="6"/>
          <c:tx>
            <c:strRef>
              <c:f>'Emplois-salariés'!$B$28</c:f>
              <c:strCache>
                <c:ptCount val="1"/>
                <c:pt idx="0">
                  <c:v>Equip electr et informatiques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'Emplois-salariés'!$C$28:$BY$28</c:f>
              <c:numCache>
                <c:formatCode>General</c:formatCode>
                <c:ptCount val="75"/>
                <c:pt idx="0">
                  <c:v>358.82</c:v>
                </c:pt>
                <c:pt idx="1">
                  <c:v>361.79</c:v>
                </c:pt>
                <c:pt idx="2">
                  <c:v>372.2</c:v>
                </c:pt>
                <c:pt idx="3">
                  <c:v>368.07</c:v>
                </c:pt>
                <c:pt idx="4">
                  <c:v>359.69</c:v>
                </c:pt>
                <c:pt idx="5">
                  <c:v>362.4</c:v>
                </c:pt>
                <c:pt idx="6">
                  <c:v>381.63</c:v>
                </c:pt>
                <c:pt idx="7">
                  <c:v>400.55</c:v>
                </c:pt>
                <c:pt idx="8">
                  <c:v>421.99</c:v>
                </c:pt>
                <c:pt idx="9">
                  <c:v>432.43</c:v>
                </c:pt>
                <c:pt idx="10">
                  <c:v>429.79</c:v>
                </c:pt>
                <c:pt idx="11">
                  <c:v>441.56</c:v>
                </c:pt>
                <c:pt idx="12">
                  <c:v>457.57</c:v>
                </c:pt>
                <c:pt idx="13">
                  <c:v>474.51</c:v>
                </c:pt>
                <c:pt idx="14">
                  <c:v>488.12</c:v>
                </c:pt>
                <c:pt idx="15">
                  <c:v>501.22</c:v>
                </c:pt>
                <c:pt idx="16">
                  <c:v>501.45</c:v>
                </c:pt>
                <c:pt idx="17">
                  <c:v>506.38</c:v>
                </c:pt>
                <c:pt idx="18">
                  <c:v>510.31</c:v>
                </c:pt>
                <c:pt idx="19">
                  <c:v>507.72</c:v>
                </c:pt>
                <c:pt idx="20">
                  <c:v>534.44000000000005</c:v>
                </c:pt>
                <c:pt idx="21">
                  <c:v>562.67999999999995</c:v>
                </c:pt>
                <c:pt idx="22">
                  <c:v>577.98</c:v>
                </c:pt>
                <c:pt idx="23">
                  <c:v>589.11</c:v>
                </c:pt>
                <c:pt idx="24">
                  <c:v>611.88</c:v>
                </c:pt>
                <c:pt idx="25">
                  <c:v>630.29</c:v>
                </c:pt>
                <c:pt idx="26">
                  <c:v>624.42999999999995</c:v>
                </c:pt>
                <c:pt idx="27">
                  <c:v>627.29999999999995</c:v>
                </c:pt>
                <c:pt idx="28">
                  <c:v>632.71</c:v>
                </c:pt>
                <c:pt idx="29">
                  <c:v>632.59</c:v>
                </c:pt>
                <c:pt idx="30">
                  <c:v>622.44000000000005</c:v>
                </c:pt>
                <c:pt idx="31">
                  <c:v>621.83000000000004</c:v>
                </c:pt>
                <c:pt idx="32">
                  <c:v>606.36</c:v>
                </c:pt>
                <c:pt idx="33">
                  <c:v>600.29</c:v>
                </c:pt>
                <c:pt idx="34">
                  <c:v>588.04999999999995</c:v>
                </c:pt>
                <c:pt idx="35">
                  <c:v>571.19000000000005</c:v>
                </c:pt>
                <c:pt idx="36">
                  <c:v>558.29999999999995</c:v>
                </c:pt>
                <c:pt idx="37">
                  <c:v>551.11</c:v>
                </c:pt>
                <c:pt idx="38">
                  <c:v>537.09</c:v>
                </c:pt>
                <c:pt idx="39">
                  <c:v>533.14</c:v>
                </c:pt>
                <c:pt idx="40">
                  <c:v>539.55999999999995</c:v>
                </c:pt>
                <c:pt idx="41">
                  <c:v>554.78</c:v>
                </c:pt>
                <c:pt idx="42">
                  <c:v>555.41</c:v>
                </c:pt>
                <c:pt idx="43">
                  <c:v>539.44000000000005</c:v>
                </c:pt>
                <c:pt idx="44">
                  <c:v>509.35</c:v>
                </c:pt>
                <c:pt idx="45">
                  <c:v>497.45</c:v>
                </c:pt>
                <c:pt idx="46">
                  <c:v>502.34</c:v>
                </c:pt>
                <c:pt idx="47">
                  <c:v>500.08</c:v>
                </c:pt>
                <c:pt idx="48">
                  <c:v>494.14</c:v>
                </c:pt>
                <c:pt idx="49">
                  <c:v>497.12</c:v>
                </c:pt>
                <c:pt idx="50">
                  <c:v>494.04</c:v>
                </c:pt>
                <c:pt idx="51">
                  <c:v>495.74</c:v>
                </c:pt>
                <c:pt idx="52">
                  <c:v>497.08</c:v>
                </c:pt>
                <c:pt idx="53">
                  <c:v>472</c:v>
                </c:pt>
                <c:pt idx="54">
                  <c:v>453.18</c:v>
                </c:pt>
                <c:pt idx="55">
                  <c:v>434.31</c:v>
                </c:pt>
                <c:pt idx="56">
                  <c:v>416.42</c:v>
                </c:pt>
                <c:pt idx="57">
                  <c:v>405.79</c:v>
                </c:pt>
                <c:pt idx="58">
                  <c:v>404.54</c:v>
                </c:pt>
                <c:pt idx="59">
                  <c:v>403.41</c:v>
                </c:pt>
                <c:pt idx="60">
                  <c:v>364.72</c:v>
                </c:pt>
                <c:pt idx="61">
                  <c:v>344.42</c:v>
                </c:pt>
                <c:pt idx="62">
                  <c:v>332.75</c:v>
                </c:pt>
                <c:pt idx="63">
                  <c:v>332.24</c:v>
                </c:pt>
                <c:pt idx="64">
                  <c:v>324.49</c:v>
                </c:pt>
                <c:pt idx="65">
                  <c:v>325.13</c:v>
                </c:pt>
                <c:pt idx="66">
                  <c:v>319.83</c:v>
                </c:pt>
                <c:pt idx="67">
                  <c:v>313.22000000000003</c:v>
                </c:pt>
                <c:pt idx="68">
                  <c:v>303.77</c:v>
                </c:pt>
                <c:pt idx="69">
                  <c:v>307.27999999999997</c:v>
                </c:pt>
                <c:pt idx="70">
                  <c:v>312.89999999999998</c:v>
                </c:pt>
                <c:pt idx="71">
                  <c:v>312.02</c:v>
                </c:pt>
                <c:pt idx="72">
                  <c:v>311.98</c:v>
                </c:pt>
                <c:pt idx="73">
                  <c:v>316.33</c:v>
                </c:pt>
                <c:pt idx="74">
                  <c:v>323.23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FB43-4DA9-84C5-B2533986815C}"/>
            </c:ext>
          </c:extLst>
        </c:ser>
        <c:ser>
          <c:idx val="7"/>
          <c:order val="7"/>
          <c:tx>
            <c:strRef>
              <c:f>'Emplois-salariés'!$B$29</c:f>
              <c:strCache>
                <c:ptCount val="1"/>
                <c:pt idx="0">
                  <c:v>Matériels transports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'Emplois-salariés'!$C$29:$BY$29</c:f>
              <c:numCache>
                <c:formatCode>General</c:formatCode>
                <c:ptCount val="75"/>
                <c:pt idx="0">
                  <c:v>304.02</c:v>
                </c:pt>
                <c:pt idx="1">
                  <c:v>306.54000000000002</c:v>
                </c:pt>
                <c:pt idx="2">
                  <c:v>315.36</c:v>
                </c:pt>
                <c:pt idx="3">
                  <c:v>311.86</c:v>
                </c:pt>
                <c:pt idx="4">
                  <c:v>304.75</c:v>
                </c:pt>
                <c:pt idx="5">
                  <c:v>307.06</c:v>
                </c:pt>
                <c:pt idx="6">
                  <c:v>323.11</c:v>
                </c:pt>
                <c:pt idx="7">
                  <c:v>340.19</c:v>
                </c:pt>
                <c:pt idx="8">
                  <c:v>357.31</c:v>
                </c:pt>
                <c:pt idx="9">
                  <c:v>365.99</c:v>
                </c:pt>
                <c:pt idx="10">
                  <c:v>360.79</c:v>
                </c:pt>
                <c:pt idx="11">
                  <c:v>366.83</c:v>
                </c:pt>
                <c:pt idx="12">
                  <c:v>371.95</c:v>
                </c:pt>
                <c:pt idx="13">
                  <c:v>385.25</c:v>
                </c:pt>
                <c:pt idx="14">
                  <c:v>395.46</c:v>
                </c:pt>
                <c:pt idx="15">
                  <c:v>400.04</c:v>
                </c:pt>
                <c:pt idx="16">
                  <c:v>397.58</c:v>
                </c:pt>
                <c:pt idx="17">
                  <c:v>405.52</c:v>
                </c:pt>
                <c:pt idx="18">
                  <c:v>410.95</c:v>
                </c:pt>
                <c:pt idx="19">
                  <c:v>411.82</c:v>
                </c:pt>
                <c:pt idx="20">
                  <c:v>434.68</c:v>
                </c:pt>
                <c:pt idx="21">
                  <c:v>458.91</c:v>
                </c:pt>
                <c:pt idx="22">
                  <c:v>478.51</c:v>
                </c:pt>
                <c:pt idx="23">
                  <c:v>491.74</c:v>
                </c:pt>
                <c:pt idx="24">
                  <c:v>512.98</c:v>
                </c:pt>
                <c:pt idx="25">
                  <c:v>520.14</c:v>
                </c:pt>
                <c:pt idx="26">
                  <c:v>510.31</c:v>
                </c:pt>
                <c:pt idx="27">
                  <c:v>527.41</c:v>
                </c:pt>
                <c:pt idx="28">
                  <c:v>534.62</c:v>
                </c:pt>
                <c:pt idx="29">
                  <c:v>532.91999999999996</c:v>
                </c:pt>
                <c:pt idx="30">
                  <c:v>525.04</c:v>
                </c:pt>
                <c:pt idx="31">
                  <c:v>512.44000000000005</c:v>
                </c:pt>
                <c:pt idx="32">
                  <c:v>487.55</c:v>
                </c:pt>
                <c:pt idx="33">
                  <c:v>479.61</c:v>
                </c:pt>
                <c:pt idx="34">
                  <c:v>473.11</c:v>
                </c:pt>
                <c:pt idx="35">
                  <c:v>455.56</c:v>
                </c:pt>
                <c:pt idx="36">
                  <c:v>434.25</c:v>
                </c:pt>
                <c:pt idx="37">
                  <c:v>413.48</c:v>
                </c:pt>
                <c:pt idx="38">
                  <c:v>390.57</c:v>
                </c:pt>
                <c:pt idx="39">
                  <c:v>375.34</c:v>
                </c:pt>
                <c:pt idx="40">
                  <c:v>372.57</c:v>
                </c:pt>
                <c:pt idx="41">
                  <c:v>365.51</c:v>
                </c:pt>
                <c:pt idx="42">
                  <c:v>355.93</c:v>
                </c:pt>
                <c:pt idx="43">
                  <c:v>340.51</c:v>
                </c:pt>
                <c:pt idx="44">
                  <c:v>323.37</c:v>
                </c:pt>
                <c:pt idx="45">
                  <c:v>307.37</c:v>
                </c:pt>
                <c:pt idx="46">
                  <c:v>302.38</c:v>
                </c:pt>
                <c:pt idx="47">
                  <c:v>298.91000000000003</c:v>
                </c:pt>
                <c:pt idx="48">
                  <c:v>295.52999999999997</c:v>
                </c:pt>
                <c:pt idx="49">
                  <c:v>294.8</c:v>
                </c:pt>
                <c:pt idx="50">
                  <c:v>292.26</c:v>
                </c:pt>
                <c:pt idx="51">
                  <c:v>300.38</c:v>
                </c:pt>
                <c:pt idx="52">
                  <c:v>303.26</c:v>
                </c:pt>
                <c:pt idx="53">
                  <c:v>299.8</c:v>
                </c:pt>
                <c:pt idx="54">
                  <c:v>294.20999999999998</c:v>
                </c:pt>
                <c:pt idx="55">
                  <c:v>285.08999999999997</c:v>
                </c:pt>
                <c:pt idx="56">
                  <c:v>286.5</c:v>
                </c:pt>
                <c:pt idx="57">
                  <c:v>278.88</c:v>
                </c:pt>
                <c:pt idx="58">
                  <c:v>273.85000000000002</c:v>
                </c:pt>
                <c:pt idx="59">
                  <c:v>266.44</c:v>
                </c:pt>
                <c:pt idx="60">
                  <c:v>246.17</c:v>
                </c:pt>
                <c:pt idx="61">
                  <c:v>232.07</c:v>
                </c:pt>
                <c:pt idx="62">
                  <c:v>221.95</c:v>
                </c:pt>
                <c:pt idx="63">
                  <c:v>223.25</c:v>
                </c:pt>
                <c:pt idx="64">
                  <c:v>222.41</c:v>
                </c:pt>
                <c:pt idx="65">
                  <c:v>218.2</c:v>
                </c:pt>
                <c:pt idx="66">
                  <c:v>213.12</c:v>
                </c:pt>
                <c:pt idx="67">
                  <c:v>212.77</c:v>
                </c:pt>
                <c:pt idx="68">
                  <c:v>215.03</c:v>
                </c:pt>
                <c:pt idx="69">
                  <c:v>217.83</c:v>
                </c:pt>
                <c:pt idx="70">
                  <c:v>220.87</c:v>
                </c:pt>
                <c:pt idx="71">
                  <c:v>214.35</c:v>
                </c:pt>
                <c:pt idx="72">
                  <c:v>208.49</c:v>
                </c:pt>
                <c:pt idx="73">
                  <c:v>206.97</c:v>
                </c:pt>
                <c:pt idx="74">
                  <c:v>210.3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FB43-4DA9-84C5-B2533986815C}"/>
            </c:ext>
          </c:extLst>
        </c:ser>
        <c:ser>
          <c:idx val="8"/>
          <c:order val="8"/>
          <c:tx>
            <c:strRef>
              <c:f>'Emplois-salariés'!$B$30</c:f>
              <c:strCache>
                <c:ptCount val="1"/>
                <c:pt idx="0">
                  <c:v>Autres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'Emplois-salariés'!$C$30:$BX$30</c:f>
              <c:numCache>
                <c:formatCode>General</c:formatCode>
                <c:ptCount val="74"/>
                <c:pt idx="0">
                  <c:v>515.73</c:v>
                </c:pt>
                <c:pt idx="1">
                  <c:v>518.77</c:v>
                </c:pt>
                <c:pt idx="2">
                  <c:v>531.94999999999993</c:v>
                </c:pt>
                <c:pt idx="3">
                  <c:v>526.02</c:v>
                </c:pt>
                <c:pt idx="4">
                  <c:v>513.79999999999995</c:v>
                </c:pt>
                <c:pt idx="5">
                  <c:v>516.99</c:v>
                </c:pt>
                <c:pt idx="6">
                  <c:v>536.25</c:v>
                </c:pt>
                <c:pt idx="7">
                  <c:v>554.55000000000007</c:v>
                </c:pt>
                <c:pt idx="8">
                  <c:v>578.69999999999993</c:v>
                </c:pt>
                <c:pt idx="9">
                  <c:v>589.28</c:v>
                </c:pt>
                <c:pt idx="10">
                  <c:v>580.45000000000005</c:v>
                </c:pt>
                <c:pt idx="11">
                  <c:v>588.85</c:v>
                </c:pt>
                <c:pt idx="12">
                  <c:v>601.54</c:v>
                </c:pt>
                <c:pt idx="13">
                  <c:v>618.45999999999992</c:v>
                </c:pt>
                <c:pt idx="14">
                  <c:v>632.53</c:v>
                </c:pt>
                <c:pt idx="15">
                  <c:v>644.67999999999995</c:v>
                </c:pt>
                <c:pt idx="16">
                  <c:v>642.01</c:v>
                </c:pt>
                <c:pt idx="17">
                  <c:v>644.44999999999993</c:v>
                </c:pt>
                <c:pt idx="18">
                  <c:v>643.80999999999995</c:v>
                </c:pt>
                <c:pt idx="19">
                  <c:v>633.13</c:v>
                </c:pt>
                <c:pt idx="20">
                  <c:v>658.65</c:v>
                </c:pt>
                <c:pt idx="21">
                  <c:v>680</c:v>
                </c:pt>
                <c:pt idx="22">
                  <c:v>689.37</c:v>
                </c:pt>
                <c:pt idx="23">
                  <c:v>697.9</c:v>
                </c:pt>
                <c:pt idx="24">
                  <c:v>722.74</c:v>
                </c:pt>
                <c:pt idx="25">
                  <c:v>740.81</c:v>
                </c:pt>
                <c:pt idx="26">
                  <c:v>724.86</c:v>
                </c:pt>
                <c:pt idx="27">
                  <c:v>722.88</c:v>
                </c:pt>
                <c:pt idx="28">
                  <c:v>724.5200000000001</c:v>
                </c:pt>
                <c:pt idx="29">
                  <c:v>717.43999999999994</c:v>
                </c:pt>
                <c:pt idx="30">
                  <c:v>703.76</c:v>
                </c:pt>
                <c:pt idx="31">
                  <c:v>698.35</c:v>
                </c:pt>
                <c:pt idx="32">
                  <c:v>677.52</c:v>
                </c:pt>
                <c:pt idx="33">
                  <c:v>667.30000000000007</c:v>
                </c:pt>
                <c:pt idx="34">
                  <c:v>652.3900000000001</c:v>
                </c:pt>
                <c:pt idx="35">
                  <c:v>626.29000000000008</c:v>
                </c:pt>
                <c:pt idx="36">
                  <c:v>606.41999999999996</c:v>
                </c:pt>
                <c:pt idx="37">
                  <c:v>595.84</c:v>
                </c:pt>
                <c:pt idx="38">
                  <c:v>579.24</c:v>
                </c:pt>
                <c:pt idx="39">
                  <c:v>575.44999999999993</c:v>
                </c:pt>
                <c:pt idx="40">
                  <c:v>581.38</c:v>
                </c:pt>
                <c:pt idx="41">
                  <c:v>591.24</c:v>
                </c:pt>
                <c:pt idx="42">
                  <c:v>590.01</c:v>
                </c:pt>
                <c:pt idx="43">
                  <c:v>570.61</c:v>
                </c:pt>
                <c:pt idx="44">
                  <c:v>539.28000000000009</c:v>
                </c:pt>
                <c:pt idx="45">
                  <c:v>524.66000000000008</c:v>
                </c:pt>
                <c:pt idx="46">
                  <c:v>526.30000000000007</c:v>
                </c:pt>
                <c:pt idx="47">
                  <c:v>523.14</c:v>
                </c:pt>
                <c:pt idx="48">
                  <c:v>518.56000000000006</c:v>
                </c:pt>
                <c:pt idx="49">
                  <c:v>518.09</c:v>
                </c:pt>
                <c:pt idx="50">
                  <c:v>522.52</c:v>
                </c:pt>
                <c:pt idx="51">
                  <c:v>530</c:v>
                </c:pt>
                <c:pt idx="52">
                  <c:v>537.46999999999991</c:v>
                </c:pt>
                <c:pt idx="53">
                  <c:v>522.51</c:v>
                </c:pt>
                <c:pt idx="54">
                  <c:v>508.12</c:v>
                </c:pt>
                <c:pt idx="55">
                  <c:v>493.22</c:v>
                </c:pt>
                <c:pt idx="56">
                  <c:v>480.14000000000004</c:v>
                </c:pt>
                <c:pt idx="57">
                  <c:v>478.31</c:v>
                </c:pt>
                <c:pt idx="58">
                  <c:v>473.32</c:v>
                </c:pt>
                <c:pt idx="59">
                  <c:v>472.08</c:v>
                </c:pt>
                <c:pt idx="60">
                  <c:v>477.2</c:v>
                </c:pt>
                <c:pt idx="61">
                  <c:v>447.6</c:v>
                </c:pt>
                <c:pt idx="62">
                  <c:v>445.95</c:v>
                </c:pt>
                <c:pt idx="63">
                  <c:v>440.19</c:v>
                </c:pt>
                <c:pt idx="64">
                  <c:v>429.73</c:v>
                </c:pt>
                <c:pt idx="65">
                  <c:v>422.26</c:v>
                </c:pt>
                <c:pt idx="66">
                  <c:v>422.93</c:v>
                </c:pt>
                <c:pt idx="67">
                  <c:v>424.19</c:v>
                </c:pt>
                <c:pt idx="68">
                  <c:v>420.53</c:v>
                </c:pt>
                <c:pt idx="69">
                  <c:v>430.12</c:v>
                </c:pt>
                <c:pt idx="70">
                  <c:v>441.27000000000004</c:v>
                </c:pt>
                <c:pt idx="71">
                  <c:v>442.21</c:v>
                </c:pt>
                <c:pt idx="72">
                  <c:v>449.96</c:v>
                </c:pt>
                <c:pt idx="73">
                  <c:v>457.81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FB43-4DA9-84C5-B25339868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301999"/>
        <c:axId val="1101644895"/>
      </c:lineChart>
      <c:lineChart>
        <c:grouping val="standard"/>
        <c:varyColors val="0"/>
        <c:ser>
          <c:idx val="11"/>
          <c:order val="9"/>
          <c:tx>
            <c:v>TOTAL</c:v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'Emplois-salariés'!$C$21:$BY$21</c:f>
              <c:numCache>
                <c:formatCode>General</c:formatCode>
                <c:ptCount val="75"/>
                <c:pt idx="0">
                  <c:v>3920.0000000000005</c:v>
                </c:pt>
                <c:pt idx="1">
                  <c:v>3942.64</c:v>
                </c:pt>
                <c:pt idx="2">
                  <c:v>4055.67</c:v>
                </c:pt>
                <c:pt idx="3">
                  <c:v>4003.4700000000007</c:v>
                </c:pt>
                <c:pt idx="4">
                  <c:v>3921.4</c:v>
                </c:pt>
                <c:pt idx="5">
                  <c:v>3948.65</c:v>
                </c:pt>
                <c:pt idx="6">
                  <c:v>4003.73</c:v>
                </c:pt>
                <c:pt idx="7">
                  <c:v>4085.6400000000003</c:v>
                </c:pt>
                <c:pt idx="8">
                  <c:v>4223.9400000000005</c:v>
                </c:pt>
                <c:pt idx="9">
                  <c:v>4253.08</c:v>
                </c:pt>
                <c:pt idx="10">
                  <c:v>4163.7500000000009</c:v>
                </c:pt>
                <c:pt idx="11">
                  <c:v>4211.2700000000004</c:v>
                </c:pt>
                <c:pt idx="12">
                  <c:v>4246.2</c:v>
                </c:pt>
                <c:pt idx="13">
                  <c:v>4295.67</c:v>
                </c:pt>
                <c:pt idx="14">
                  <c:v>4406.4999999999991</c:v>
                </c:pt>
                <c:pt idx="15">
                  <c:v>4503.1499999999996</c:v>
                </c:pt>
                <c:pt idx="16">
                  <c:v>4460.05</c:v>
                </c:pt>
                <c:pt idx="17">
                  <c:v>4489.4400000000005</c:v>
                </c:pt>
                <c:pt idx="18">
                  <c:v>4473.24</c:v>
                </c:pt>
                <c:pt idx="19">
                  <c:v>4392.1499999999996</c:v>
                </c:pt>
                <c:pt idx="20">
                  <c:v>4528.93</c:v>
                </c:pt>
                <c:pt idx="21">
                  <c:v>4649.45</c:v>
                </c:pt>
                <c:pt idx="22">
                  <c:v>4715.97</c:v>
                </c:pt>
                <c:pt idx="23">
                  <c:v>4784.9799999999996</c:v>
                </c:pt>
                <c:pt idx="24">
                  <c:v>4901.75</c:v>
                </c:pt>
                <c:pt idx="25">
                  <c:v>4969.2</c:v>
                </c:pt>
                <c:pt idx="26">
                  <c:v>4858.09</c:v>
                </c:pt>
                <c:pt idx="27">
                  <c:v>4853.1099999999997</c:v>
                </c:pt>
                <c:pt idx="28">
                  <c:v>4857.46</c:v>
                </c:pt>
                <c:pt idx="29">
                  <c:v>4809.46</c:v>
                </c:pt>
                <c:pt idx="30">
                  <c:v>4736.01</c:v>
                </c:pt>
                <c:pt idx="31">
                  <c:v>4681.8099999999995</c:v>
                </c:pt>
                <c:pt idx="32">
                  <c:v>4522.6900000000005</c:v>
                </c:pt>
                <c:pt idx="33">
                  <c:v>4448</c:v>
                </c:pt>
                <c:pt idx="34">
                  <c:v>4360.8599999999997</c:v>
                </c:pt>
                <c:pt idx="35">
                  <c:v>4219.47</c:v>
                </c:pt>
                <c:pt idx="36">
                  <c:v>4103.49</c:v>
                </c:pt>
                <c:pt idx="37">
                  <c:v>4022.0899999999997</c:v>
                </c:pt>
                <c:pt idx="38">
                  <c:v>3917.1400000000003</c:v>
                </c:pt>
                <c:pt idx="39">
                  <c:v>3854.73</c:v>
                </c:pt>
                <c:pt idx="40">
                  <c:v>3874.2100000000005</c:v>
                </c:pt>
                <c:pt idx="41">
                  <c:v>3891.26</c:v>
                </c:pt>
                <c:pt idx="42">
                  <c:v>3830.9099999999994</c:v>
                </c:pt>
                <c:pt idx="43">
                  <c:v>3699.67</c:v>
                </c:pt>
                <c:pt idx="44">
                  <c:v>3527</c:v>
                </c:pt>
                <c:pt idx="45">
                  <c:v>3437.83</c:v>
                </c:pt>
                <c:pt idx="46">
                  <c:v>3446.9200000000005</c:v>
                </c:pt>
                <c:pt idx="47">
                  <c:v>3421.3399999999997</c:v>
                </c:pt>
                <c:pt idx="48">
                  <c:v>3389.26</c:v>
                </c:pt>
                <c:pt idx="49">
                  <c:v>3389.32</c:v>
                </c:pt>
                <c:pt idx="50">
                  <c:v>3372.96</c:v>
                </c:pt>
                <c:pt idx="51">
                  <c:v>3383.16</c:v>
                </c:pt>
                <c:pt idx="52">
                  <c:v>3397.91</c:v>
                </c:pt>
                <c:pt idx="53">
                  <c:v>3333.9400000000005</c:v>
                </c:pt>
                <c:pt idx="54">
                  <c:v>3260.72</c:v>
                </c:pt>
                <c:pt idx="55">
                  <c:v>3149.11</c:v>
                </c:pt>
                <c:pt idx="56">
                  <c:v>3077.18</c:v>
                </c:pt>
                <c:pt idx="57">
                  <c:v>3011.62</c:v>
                </c:pt>
                <c:pt idx="58">
                  <c:v>2976.7</c:v>
                </c:pt>
                <c:pt idx="59">
                  <c:v>2941.52</c:v>
                </c:pt>
                <c:pt idx="60">
                  <c:v>2796.12</c:v>
                </c:pt>
                <c:pt idx="61">
                  <c:v>2658.8800000000006</c:v>
                </c:pt>
                <c:pt idx="62">
                  <c:v>2639.24</c:v>
                </c:pt>
                <c:pt idx="63">
                  <c:v>2622.1500000000005</c:v>
                </c:pt>
                <c:pt idx="64">
                  <c:v>2587.9299999999994</c:v>
                </c:pt>
                <c:pt idx="65">
                  <c:v>2569.35</c:v>
                </c:pt>
                <c:pt idx="66">
                  <c:v>2515.64</c:v>
                </c:pt>
                <c:pt idx="67">
                  <c:v>2503.2199999999998</c:v>
                </c:pt>
                <c:pt idx="68">
                  <c:v>2486.6000000000004</c:v>
                </c:pt>
                <c:pt idx="69">
                  <c:v>2487.4499999999998</c:v>
                </c:pt>
                <c:pt idx="70">
                  <c:v>2565.0699999999997</c:v>
                </c:pt>
                <c:pt idx="71">
                  <c:v>2549.3399999999997</c:v>
                </c:pt>
                <c:pt idx="72">
                  <c:v>2557.4400000000005</c:v>
                </c:pt>
                <c:pt idx="73">
                  <c:v>2590.9299999999998</c:v>
                </c:pt>
                <c:pt idx="74">
                  <c:v>2610.1900000000005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FB43-4DA9-84C5-B25339868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364111"/>
        <c:axId val="1218954015"/>
      </c:lineChart>
      <c:catAx>
        <c:axId val="1147301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1644895"/>
        <c:crosses val="autoZero"/>
        <c:auto val="1"/>
        <c:lblAlgn val="ctr"/>
        <c:lblOffset val="100"/>
        <c:noMultiLvlLbl val="0"/>
      </c:catAx>
      <c:valAx>
        <c:axId val="1101644895"/>
        <c:scaling>
          <c:orientation val="minMax"/>
          <c:max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7301999"/>
        <c:crosses val="autoZero"/>
        <c:crossBetween val="between"/>
      </c:valAx>
      <c:valAx>
        <c:axId val="1218954015"/>
        <c:scaling>
          <c:orientation val="minMax"/>
          <c:max val="6000"/>
          <c:min val="2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0364111"/>
        <c:crosses val="max"/>
        <c:crossBetween val="between"/>
      </c:valAx>
      <c:catAx>
        <c:axId val="4603641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8954015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5637987029930751E-2"/>
          <c:y val="8.6243497175022873E-2"/>
          <c:w val="0.91299547395823188"/>
          <c:h val="0.163068589431545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fr-F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600" b="1"/>
              <a:t>Evolution</a:t>
            </a:r>
            <a:r>
              <a:rPr lang="fr-FR" sz="1600" b="1" baseline="0"/>
              <a:t> de la valeur ajoutée dans les branches industrielles</a:t>
            </a:r>
            <a:endParaRPr lang="fr-FR" sz="16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950670308905596E-2"/>
          <c:y val="8.6081838970943264E-2"/>
          <c:w val="0.90956481542953815"/>
          <c:h val="0.80549664287046907"/>
        </c:manualLayout>
      </c:layout>
      <c:lineChart>
        <c:grouping val="standard"/>
        <c:varyColors val="0"/>
        <c:ser>
          <c:idx val="0"/>
          <c:order val="0"/>
          <c:tx>
            <c:strRef>
              <c:f>'Emplois-salariés'!$B$4</c:f>
              <c:strCache>
                <c:ptCount val="1"/>
                <c:pt idx="0">
                  <c:v>IAA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VA!$C$22:$BY$22</c:f>
              <c:numCache>
                <c:formatCode>General</c:formatCode>
                <c:ptCount val="75"/>
                <c:pt idx="0">
                  <c:v>11754.57</c:v>
                </c:pt>
                <c:pt idx="1">
                  <c:v>13218.04</c:v>
                </c:pt>
                <c:pt idx="2">
                  <c:v>14655.9</c:v>
                </c:pt>
                <c:pt idx="3">
                  <c:v>13000.08</c:v>
                </c:pt>
                <c:pt idx="4">
                  <c:v>12482.96</c:v>
                </c:pt>
                <c:pt idx="5">
                  <c:v>13516.02</c:v>
                </c:pt>
                <c:pt idx="6">
                  <c:v>13154.75</c:v>
                </c:pt>
                <c:pt idx="7">
                  <c:v>13871.08</c:v>
                </c:pt>
                <c:pt idx="8">
                  <c:v>13200.73</c:v>
                </c:pt>
                <c:pt idx="9">
                  <c:v>12864.63</c:v>
                </c:pt>
                <c:pt idx="10">
                  <c:v>12426.3</c:v>
                </c:pt>
                <c:pt idx="11">
                  <c:v>11651.5</c:v>
                </c:pt>
                <c:pt idx="12">
                  <c:v>11993.83</c:v>
                </c:pt>
                <c:pt idx="13">
                  <c:v>12472.17</c:v>
                </c:pt>
                <c:pt idx="14">
                  <c:v>15438.15</c:v>
                </c:pt>
                <c:pt idx="15">
                  <c:v>15336.07</c:v>
                </c:pt>
                <c:pt idx="16">
                  <c:v>18015.669999999998</c:v>
                </c:pt>
                <c:pt idx="17">
                  <c:v>19133.86</c:v>
                </c:pt>
                <c:pt idx="18">
                  <c:v>21250.06</c:v>
                </c:pt>
                <c:pt idx="19">
                  <c:v>23697.78</c:v>
                </c:pt>
                <c:pt idx="20">
                  <c:v>23842.41</c:v>
                </c:pt>
                <c:pt idx="21">
                  <c:v>24575.31</c:v>
                </c:pt>
                <c:pt idx="22">
                  <c:v>25106.11</c:v>
                </c:pt>
                <c:pt idx="23">
                  <c:v>22004.84</c:v>
                </c:pt>
                <c:pt idx="24">
                  <c:v>21849.19</c:v>
                </c:pt>
                <c:pt idx="25">
                  <c:v>23730.81</c:v>
                </c:pt>
                <c:pt idx="26">
                  <c:v>25927.38</c:v>
                </c:pt>
                <c:pt idx="27">
                  <c:v>27072.75</c:v>
                </c:pt>
                <c:pt idx="28">
                  <c:v>28213.78</c:v>
                </c:pt>
                <c:pt idx="29">
                  <c:v>26994.38</c:v>
                </c:pt>
                <c:pt idx="30">
                  <c:v>27814.6</c:v>
                </c:pt>
                <c:pt idx="31">
                  <c:v>28900.42</c:v>
                </c:pt>
                <c:pt idx="32">
                  <c:v>29446.7</c:v>
                </c:pt>
                <c:pt idx="33">
                  <c:v>28983.99</c:v>
                </c:pt>
                <c:pt idx="34">
                  <c:v>28564.82</c:v>
                </c:pt>
                <c:pt idx="35">
                  <c:v>29010.06</c:v>
                </c:pt>
                <c:pt idx="36">
                  <c:v>30114.49</c:v>
                </c:pt>
                <c:pt idx="37">
                  <c:v>29065.34</c:v>
                </c:pt>
                <c:pt idx="38">
                  <c:v>28951.3</c:v>
                </c:pt>
                <c:pt idx="39">
                  <c:v>29203.8</c:v>
                </c:pt>
                <c:pt idx="40">
                  <c:v>30769.75</c:v>
                </c:pt>
                <c:pt idx="41">
                  <c:v>32169.21</c:v>
                </c:pt>
                <c:pt idx="42">
                  <c:v>32231.02</c:v>
                </c:pt>
                <c:pt idx="43">
                  <c:v>31438.06</c:v>
                </c:pt>
                <c:pt idx="44">
                  <c:v>32324.560000000001</c:v>
                </c:pt>
                <c:pt idx="45">
                  <c:v>31933</c:v>
                </c:pt>
                <c:pt idx="46">
                  <c:v>32683.62</c:v>
                </c:pt>
                <c:pt idx="47">
                  <c:v>32828.94</c:v>
                </c:pt>
                <c:pt idx="48">
                  <c:v>32930.58</c:v>
                </c:pt>
                <c:pt idx="49">
                  <c:v>35023.46</c:v>
                </c:pt>
                <c:pt idx="50">
                  <c:v>34011.42</c:v>
                </c:pt>
                <c:pt idx="51">
                  <c:v>34067.339999999997</c:v>
                </c:pt>
                <c:pt idx="52">
                  <c:v>32836.1</c:v>
                </c:pt>
                <c:pt idx="53">
                  <c:v>33787.269999999997</c:v>
                </c:pt>
                <c:pt idx="54">
                  <c:v>35883.46</c:v>
                </c:pt>
                <c:pt idx="55">
                  <c:v>36702.28</c:v>
                </c:pt>
                <c:pt idx="56">
                  <c:v>36971.33</c:v>
                </c:pt>
                <c:pt idx="57">
                  <c:v>36953.01</c:v>
                </c:pt>
                <c:pt idx="58">
                  <c:v>37557.33</c:v>
                </c:pt>
                <c:pt idx="59">
                  <c:v>34429.300000000003</c:v>
                </c:pt>
                <c:pt idx="60">
                  <c:v>34726.75</c:v>
                </c:pt>
                <c:pt idx="61">
                  <c:v>36220.61</c:v>
                </c:pt>
                <c:pt idx="62">
                  <c:v>37788.089999999997</c:v>
                </c:pt>
                <c:pt idx="63">
                  <c:v>37341.360000000001</c:v>
                </c:pt>
                <c:pt idx="64">
                  <c:v>37242.04</c:v>
                </c:pt>
                <c:pt idx="65">
                  <c:v>38260.36</c:v>
                </c:pt>
                <c:pt idx="66">
                  <c:v>38946.74</c:v>
                </c:pt>
                <c:pt idx="67">
                  <c:v>39815.660000000003</c:v>
                </c:pt>
                <c:pt idx="68">
                  <c:v>40862.97</c:v>
                </c:pt>
                <c:pt idx="69">
                  <c:v>40631.54</c:v>
                </c:pt>
                <c:pt idx="70">
                  <c:v>40865.64</c:v>
                </c:pt>
                <c:pt idx="71">
                  <c:v>39686.400000000001</c:v>
                </c:pt>
                <c:pt idx="72">
                  <c:v>44048.7</c:v>
                </c:pt>
                <c:pt idx="73">
                  <c:v>41885.26</c:v>
                </c:pt>
                <c:pt idx="74">
                  <c:v>39785.440000000002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7-4AC0-B6BC-365B4CC52720}"/>
            </c:ext>
          </c:extLst>
        </c:ser>
        <c:ser>
          <c:idx val="1"/>
          <c:order val="1"/>
          <c:tx>
            <c:v>Textile</c:v>
          </c:tx>
          <c:spPr>
            <a:ln w="381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VA!$C$23:$BX$23</c:f>
              <c:numCache>
                <c:formatCode>General</c:formatCode>
                <c:ptCount val="74"/>
                <c:pt idx="10">
                  <c:v>6774.58</c:v>
                </c:pt>
                <c:pt idx="11">
                  <c:v>7368.6</c:v>
                </c:pt>
                <c:pt idx="12">
                  <c:v>7545.45</c:v>
                </c:pt>
                <c:pt idx="13">
                  <c:v>8077.4</c:v>
                </c:pt>
                <c:pt idx="14">
                  <c:v>8957.86</c:v>
                </c:pt>
                <c:pt idx="15">
                  <c:v>9007.59</c:v>
                </c:pt>
                <c:pt idx="16">
                  <c:v>8621.58</c:v>
                </c:pt>
                <c:pt idx="17">
                  <c:v>9318.9500000000007</c:v>
                </c:pt>
                <c:pt idx="18">
                  <c:v>9170.56</c:v>
                </c:pt>
                <c:pt idx="19">
                  <c:v>9397.25</c:v>
                </c:pt>
                <c:pt idx="20">
                  <c:v>10344.11</c:v>
                </c:pt>
                <c:pt idx="21">
                  <c:v>10861.85</c:v>
                </c:pt>
                <c:pt idx="22">
                  <c:v>11764.69</c:v>
                </c:pt>
                <c:pt idx="23">
                  <c:v>12097.99</c:v>
                </c:pt>
                <c:pt idx="24">
                  <c:v>11813.65</c:v>
                </c:pt>
                <c:pt idx="25">
                  <c:v>12535.48</c:v>
                </c:pt>
                <c:pt idx="26">
                  <c:v>11859.3</c:v>
                </c:pt>
                <c:pt idx="27">
                  <c:v>11651.08</c:v>
                </c:pt>
                <c:pt idx="28">
                  <c:v>11824.25</c:v>
                </c:pt>
                <c:pt idx="29">
                  <c:v>11352.97</c:v>
                </c:pt>
                <c:pt idx="30">
                  <c:v>11365.82</c:v>
                </c:pt>
                <c:pt idx="31">
                  <c:v>11245.7</c:v>
                </c:pt>
                <c:pt idx="32">
                  <c:v>11012.51</c:v>
                </c:pt>
                <c:pt idx="33">
                  <c:v>11237.53</c:v>
                </c:pt>
                <c:pt idx="34">
                  <c:v>11195.34</c:v>
                </c:pt>
                <c:pt idx="35">
                  <c:v>10609.64</c:v>
                </c:pt>
                <c:pt idx="36">
                  <c:v>10307.42</c:v>
                </c:pt>
                <c:pt idx="37">
                  <c:v>10057.51</c:v>
                </c:pt>
                <c:pt idx="38">
                  <c:v>9394.9</c:v>
                </c:pt>
                <c:pt idx="39">
                  <c:v>9065.11</c:v>
                </c:pt>
                <c:pt idx="40">
                  <c:v>9115.15</c:v>
                </c:pt>
                <c:pt idx="41">
                  <c:v>9435.41</c:v>
                </c:pt>
                <c:pt idx="42">
                  <c:v>9137.56</c:v>
                </c:pt>
                <c:pt idx="43">
                  <c:v>9111.89</c:v>
                </c:pt>
                <c:pt idx="44">
                  <c:v>8471</c:v>
                </c:pt>
                <c:pt idx="45">
                  <c:v>8463.75</c:v>
                </c:pt>
                <c:pt idx="46">
                  <c:v>8582.11</c:v>
                </c:pt>
                <c:pt idx="47">
                  <c:v>8104.54</c:v>
                </c:pt>
                <c:pt idx="48">
                  <c:v>8023.29</c:v>
                </c:pt>
                <c:pt idx="49">
                  <c:v>7987.68</c:v>
                </c:pt>
                <c:pt idx="50">
                  <c:v>7651.82</c:v>
                </c:pt>
                <c:pt idx="51">
                  <c:v>7923.72</c:v>
                </c:pt>
                <c:pt idx="52">
                  <c:v>8136.91</c:v>
                </c:pt>
                <c:pt idx="53">
                  <c:v>7846.2</c:v>
                </c:pt>
                <c:pt idx="54">
                  <c:v>7486.38</c:v>
                </c:pt>
                <c:pt idx="55">
                  <c:v>7136.49</c:v>
                </c:pt>
                <c:pt idx="56">
                  <c:v>6830.79</c:v>
                </c:pt>
                <c:pt idx="57">
                  <c:v>6520.59</c:v>
                </c:pt>
                <c:pt idx="58">
                  <c:v>6770.81</c:v>
                </c:pt>
                <c:pt idx="59">
                  <c:v>6497.9</c:v>
                </c:pt>
                <c:pt idx="60">
                  <c:v>5228.17</c:v>
                </c:pt>
                <c:pt idx="61">
                  <c:v>5081.07</c:v>
                </c:pt>
                <c:pt idx="62">
                  <c:v>5763.2</c:v>
                </c:pt>
                <c:pt idx="63">
                  <c:v>5819.99</c:v>
                </c:pt>
                <c:pt idx="64">
                  <c:v>5511.96</c:v>
                </c:pt>
                <c:pt idx="65">
                  <c:v>5087.6499999999996</c:v>
                </c:pt>
                <c:pt idx="66">
                  <c:v>5305.87</c:v>
                </c:pt>
                <c:pt idx="67">
                  <c:v>5277.55</c:v>
                </c:pt>
                <c:pt idx="68">
                  <c:v>5469.34</c:v>
                </c:pt>
                <c:pt idx="69">
                  <c:v>5780.31</c:v>
                </c:pt>
                <c:pt idx="70">
                  <c:v>5795.77</c:v>
                </c:pt>
                <c:pt idx="71">
                  <c:v>5913.4</c:v>
                </c:pt>
                <c:pt idx="72">
                  <c:v>6667.5</c:v>
                </c:pt>
                <c:pt idx="73">
                  <c:v>6796.21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17-4AC0-B6BC-365B4CC52720}"/>
            </c:ext>
          </c:extLst>
        </c:ser>
        <c:ser>
          <c:idx val="2"/>
          <c:order val="2"/>
          <c:tx>
            <c:strRef>
              <c:f>'Emplois-salariés'!$B$24</c:f>
              <c:strCache>
                <c:ptCount val="1"/>
                <c:pt idx="0">
                  <c:v>Bois, papier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VA!$C$24:$BX$24</c:f>
              <c:numCache>
                <c:formatCode>General</c:formatCode>
                <c:ptCount val="74"/>
                <c:pt idx="10">
                  <c:v>3347.14</c:v>
                </c:pt>
                <c:pt idx="11">
                  <c:v>3611.66</c:v>
                </c:pt>
                <c:pt idx="12">
                  <c:v>3763.35</c:v>
                </c:pt>
                <c:pt idx="13">
                  <c:v>3862.35</c:v>
                </c:pt>
                <c:pt idx="14">
                  <c:v>4106.78</c:v>
                </c:pt>
                <c:pt idx="15">
                  <c:v>4483.41</c:v>
                </c:pt>
                <c:pt idx="16">
                  <c:v>4657.55</c:v>
                </c:pt>
                <c:pt idx="17">
                  <c:v>4948.46</c:v>
                </c:pt>
                <c:pt idx="18">
                  <c:v>5158.4799999999996</c:v>
                </c:pt>
                <c:pt idx="19">
                  <c:v>5127.79</c:v>
                </c:pt>
                <c:pt idx="20">
                  <c:v>5495.36</c:v>
                </c:pt>
                <c:pt idx="21">
                  <c:v>5887.48</c:v>
                </c:pt>
                <c:pt idx="22">
                  <c:v>6340.13</c:v>
                </c:pt>
                <c:pt idx="23">
                  <c:v>6616.44</c:v>
                </c:pt>
                <c:pt idx="24">
                  <c:v>7028.05</c:v>
                </c:pt>
                <c:pt idx="25">
                  <c:v>7247.1</c:v>
                </c:pt>
                <c:pt idx="26">
                  <c:v>6614.9</c:v>
                </c:pt>
                <c:pt idx="27">
                  <c:v>7105.45</c:v>
                </c:pt>
                <c:pt idx="28">
                  <c:v>7421.89</c:v>
                </c:pt>
                <c:pt idx="29">
                  <c:v>7644.02</c:v>
                </c:pt>
                <c:pt idx="30">
                  <c:v>7797.91</c:v>
                </c:pt>
                <c:pt idx="31">
                  <c:v>7853.33</c:v>
                </c:pt>
                <c:pt idx="32">
                  <c:v>7369.26</c:v>
                </c:pt>
                <c:pt idx="33">
                  <c:v>7533.12</c:v>
                </c:pt>
                <c:pt idx="34">
                  <c:v>7511.77</c:v>
                </c:pt>
                <c:pt idx="35">
                  <c:v>7486.46</c:v>
                </c:pt>
                <c:pt idx="36">
                  <c:v>7457.09</c:v>
                </c:pt>
                <c:pt idx="37">
                  <c:v>7615.31</c:v>
                </c:pt>
                <c:pt idx="38">
                  <c:v>7666.81</c:v>
                </c:pt>
                <c:pt idx="39">
                  <c:v>8199.4</c:v>
                </c:pt>
                <c:pt idx="40">
                  <c:v>8483.2000000000007</c:v>
                </c:pt>
                <c:pt idx="41">
                  <c:v>8895.2199999999993</c:v>
                </c:pt>
                <c:pt idx="42">
                  <c:v>8953.77</c:v>
                </c:pt>
                <c:pt idx="43">
                  <c:v>8907.5</c:v>
                </c:pt>
                <c:pt idx="44">
                  <c:v>8868.4</c:v>
                </c:pt>
                <c:pt idx="45">
                  <c:v>9203.2800000000007</c:v>
                </c:pt>
                <c:pt idx="46">
                  <c:v>9396.41</c:v>
                </c:pt>
                <c:pt idx="47">
                  <c:v>9329.6200000000008</c:v>
                </c:pt>
                <c:pt idx="48">
                  <c:v>9800.2199999999993</c:v>
                </c:pt>
                <c:pt idx="49">
                  <c:v>10084.07</c:v>
                </c:pt>
                <c:pt idx="50">
                  <c:v>10426.77</c:v>
                </c:pt>
                <c:pt idx="51">
                  <c:v>10577.99</c:v>
                </c:pt>
                <c:pt idx="52">
                  <c:v>11099.11</c:v>
                </c:pt>
                <c:pt idx="53">
                  <c:v>11089.95</c:v>
                </c:pt>
                <c:pt idx="54">
                  <c:v>11389.55</c:v>
                </c:pt>
                <c:pt idx="55">
                  <c:v>11396.6</c:v>
                </c:pt>
                <c:pt idx="56">
                  <c:v>11191.89</c:v>
                </c:pt>
                <c:pt idx="57">
                  <c:v>10899.14</c:v>
                </c:pt>
                <c:pt idx="58">
                  <c:v>10989.81</c:v>
                </c:pt>
                <c:pt idx="59">
                  <c:v>11281.56</c:v>
                </c:pt>
                <c:pt idx="60">
                  <c:v>11214.7</c:v>
                </c:pt>
                <c:pt idx="61">
                  <c:v>11021.14</c:v>
                </c:pt>
                <c:pt idx="62">
                  <c:v>11739.72</c:v>
                </c:pt>
                <c:pt idx="63">
                  <c:v>11793.75</c:v>
                </c:pt>
                <c:pt idx="64">
                  <c:v>11834.82</c:v>
                </c:pt>
                <c:pt idx="65">
                  <c:v>12061.22</c:v>
                </c:pt>
                <c:pt idx="66">
                  <c:v>11789.59</c:v>
                </c:pt>
                <c:pt idx="67">
                  <c:v>11845.88</c:v>
                </c:pt>
                <c:pt idx="68">
                  <c:v>11964.6</c:v>
                </c:pt>
                <c:pt idx="69">
                  <c:v>11346.83</c:v>
                </c:pt>
                <c:pt idx="70">
                  <c:v>11695.84</c:v>
                </c:pt>
                <c:pt idx="71">
                  <c:v>10544.1</c:v>
                </c:pt>
                <c:pt idx="72">
                  <c:v>10604</c:v>
                </c:pt>
                <c:pt idx="73">
                  <c:v>10416.25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17-4AC0-B6BC-365B4CC52720}"/>
            </c:ext>
          </c:extLst>
        </c:ser>
        <c:ser>
          <c:idx val="3"/>
          <c:order val="3"/>
          <c:tx>
            <c:strRef>
              <c:f>'Emplois-salariés'!$B$25</c:f>
              <c:strCache>
                <c:ptCount val="1"/>
                <c:pt idx="0">
                  <c:v>Chimie - Pharmacie</c:v>
                </c:pt>
              </c:strCache>
            </c:strRef>
          </c:tx>
          <c:spPr>
            <a:ln w="3810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VA!$C$25:$BX$25</c:f>
              <c:numCache>
                <c:formatCode>General</c:formatCode>
                <c:ptCount val="74"/>
                <c:pt idx="10">
                  <c:v>2319.59</c:v>
                </c:pt>
                <c:pt idx="11">
                  <c:v>2619.46</c:v>
                </c:pt>
                <c:pt idx="12">
                  <c:v>2851.54</c:v>
                </c:pt>
                <c:pt idx="13">
                  <c:v>3078.03</c:v>
                </c:pt>
                <c:pt idx="14">
                  <c:v>3392.29</c:v>
                </c:pt>
                <c:pt idx="15">
                  <c:v>3818.89</c:v>
                </c:pt>
                <c:pt idx="16">
                  <c:v>4119.68</c:v>
                </c:pt>
                <c:pt idx="17">
                  <c:v>4515.97</c:v>
                </c:pt>
                <c:pt idx="18">
                  <c:v>4551.9799999999996</c:v>
                </c:pt>
                <c:pt idx="19">
                  <c:v>4858.2299999999996</c:v>
                </c:pt>
                <c:pt idx="20">
                  <c:v>5391.16</c:v>
                </c:pt>
                <c:pt idx="21">
                  <c:v>6028.92</c:v>
                </c:pt>
                <c:pt idx="22">
                  <c:v>6615.6100000000006</c:v>
                </c:pt>
                <c:pt idx="23">
                  <c:v>6933.17</c:v>
                </c:pt>
                <c:pt idx="24">
                  <c:v>7723.12</c:v>
                </c:pt>
                <c:pt idx="25">
                  <c:v>8681.33</c:v>
                </c:pt>
                <c:pt idx="26">
                  <c:v>8098.35</c:v>
                </c:pt>
                <c:pt idx="27">
                  <c:v>9085.83</c:v>
                </c:pt>
                <c:pt idx="28">
                  <c:v>9237.0299999999988</c:v>
                </c:pt>
                <c:pt idx="29">
                  <c:v>9280.5399999999991</c:v>
                </c:pt>
                <c:pt idx="30">
                  <c:v>9707.94</c:v>
                </c:pt>
                <c:pt idx="31">
                  <c:v>9564.7099999999991</c:v>
                </c:pt>
                <c:pt idx="32">
                  <c:v>9435.15</c:v>
                </c:pt>
                <c:pt idx="33">
                  <c:v>9313.9599999999991</c:v>
                </c:pt>
                <c:pt idx="34">
                  <c:v>9558.86</c:v>
                </c:pt>
                <c:pt idx="35">
                  <c:v>9721.73</c:v>
                </c:pt>
                <c:pt idx="36">
                  <c:v>9627.27</c:v>
                </c:pt>
                <c:pt idx="37">
                  <c:v>9417.25</c:v>
                </c:pt>
                <c:pt idx="38">
                  <c:v>9619.69</c:v>
                </c:pt>
                <c:pt idx="39">
                  <c:v>10277.540000000001</c:v>
                </c:pt>
                <c:pt idx="40">
                  <c:v>10853.92</c:v>
                </c:pt>
                <c:pt idx="41">
                  <c:v>11556.52</c:v>
                </c:pt>
                <c:pt idx="42">
                  <c:v>11823.31</c:v>
                </c:pt>
                <c:pt idx="43">
                  <c:v>12328.490000000002</c:v>
                </c:pt>
                <c:pt idx="44">
                  <c:v>12646.029999999999</c:v>
                </c:pt>
                <c:pt idx="45">
                  <c:v>13238.41</c:v>
                </c:pt>
                <c:pt idx="46">
                  <c:v>14037.81</c:v>
                </c:pt>
                <c:pt idx="47">
                  <c:v>14485.02</c:v>
                </c:pt>
                <c:pt idx="48">
                  <c:v>15178.62</c:v>
                </c:pt>
                <c:pt idx="49">
                  <c:v>15526.34</c:v>
                </c:pt>
                <c:pt idx="50">
                  <c:v>16505.16</c:v>
                </c:pt>
                <c:pt idx="51">
                  <c:v>17946.77</c:v>
                </c:pt>
                <c:pt idx="52">
                  <c:v>18546.88</c:v>
                </c:pt>
                <c:pt idx="53">
                  <c:v>18208.940000000002</c:v>
                </c:pt>
                <c:pt idx="54">
                  <c:v>18575.169999999998</c:v>
                </c:pt>
                <c:pt idx="55">
                  <c:v>18453.71</c:v>
                </c:pt>
                <c:pt idx="56">
                  <c:v>20051.71</c:v>
                </c:pt>
                <c:pt idx="57">
                  <c:v>20835.93</c:v>
                </c:pt>
                <c:pt idx="58">
                  <c:v>21434.99</c:v>
                </c:pt>
                <c:pt idx="59">
                  <c:v>20618.89</c:v>
                </c:pt>
                <c:pt idx="60">
                  <c:v>20893.11</c:v>
                </c:pt>
                <c:pt idx="61">
                  <c:v>20269.73</c:v>
                </c:pt>
                <c:pt idx="62">
                  <c:v>21088.1</c:v>
                </c:pt>
                <c:pt idx="63">
                  <c:v>21572.989999999998</c:v>
                </c:pt>
                <c:pt idx="64">
                  <c:v>23081.5</c:v>
                </c:pt>
                <c:pt idx="65">
                  <c:v>23891.79</c:v>
                </c:pt>
                <c:pt idx="66">
                  <c:v>24546.03</c:v>
                </c:pt>
                <c:pt idx="67">
                  <c:v>25486.33</c:v>
                </c:pt>
                <c:pt idx="68">
                  <c:v>26500.79</c:v>
                </c:pt>
                <c:pt idx="69">
                  <c:v>26783.739999999998</c:v>
                </c:pt>
                <c:pt idx="70">
                  <c:v>28539.449999999997</c:v>
                </c:pt>
                <c:pt idx="71">
                  <c:v>27775.800000000003</c:v>
                </c:pt>
                <c:pt idx="72">
                  <c:v>26710.1</c:v>
                </c:pt>
                <c:pt idx="73">
                  <c:v>25540.1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17-4AC0-B6BC-365B4CC52720}"/>
            </c:ext>
          </c:extLst>
        </c:ser>
        <c:ser>
          <c:idx val="4"/>
          <c:order val="4"/>
          <c:tx>
            <c:strRef>
              <c:f>'Emplois-salariés'!$B$26</c:f>
              <c:strCache>
                <c:ptCount val="1"/>
                <c:pt idx="0">
                  <c:v>Caoutchouc, plastique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VA!$C$26:$BX$26</c:f>
              <c:numCache>
                <c:formatCode>General</c:formatCode>
                <c:ptCount val="74"/>
                <c:pt idx="10">
                  <c:v>3750.99</c:v>
                </c:pt>
                <c:pt idx="11">
                  <c:v>4037.84</c:v>
                </c:pt>
                <c:pt idx="12">
                  <c:v>4373.8900000000003</c:v>
                </c:pt>
                <c:pt idx="13">
                  <c:v>4791.97</c:v>
                </c:pt>
                <c:pt idx="14">
                  <c:v>5277.65</c:v>
                </c:pt>
                <c:pt idx="15">
                  <c:v>5891.04</c:v>
                </c:pt>
                <c:pt idx="16">
                  <c:v>6151.11</c:v>
                </c:pt>
                <c:pt idx="17">
                  <c:v>6619.39</c:v>
                </c:pt>
                <c:pt idx="18">
                  <c:v>6844.56</c:v>
                </c:pt>
                <c:pt idx="19">
                  <c:v>7028.95</c:v>
                </c:pt>
                <c:pt idx="20">
                  <c:v>7893.06</c:v>
                </c:pt>
                <c:pt idx="21">
                  <c:v>8519.3700000000008</c:v>
                </c:pt>
                <c:pt idx="22">
                  <c:v>9105.5499999999993</c:v>
                </c:pt>
                <c:pt idx="23">
                  <c:v>9500.84</c:v>
                </c:pt>
                <c:pt idx="24">
                  <c:v>10394.049999999999</c:v>
                </c:pt>
                <c:pt idx="25">
                  <c:v>10482</c:v>
                </c:pt>
                <c:pt idx="26">
                  <c:v>9439.1200000000008</c:v>
                </c:pt>
                <c:pt idx="27">
                  <c:v>9923.92</c:v>
                </c:pt>
                <c:pt idx="28">
                  <c:v>10585.82</c:v>
                </c:pt>
                <c:pt idx="29">
                  <c:v>10874.25</c:v>
                </c:pt>
                <c:pt idx="30">
                  <c:v>11088.02</c:v>
                </c:pt>
                <c:pt idx="31">
                  <c:v>10935.26</c:v>
                </c:pt>
                <c:pt idx="32">
                  <c:v>10496.49</c:v>
                </c:pt>
                <c:pt idx="33">
                  <c:v>10704.01</c:v>
                </c:pt>
                <c:pt idx="34">
                  <c:v>10989.02</c:v>
                </c:pt>
                <c:pt idx="35">
                  <c:v>11257.08</c:v>
                </c:pt>
                <c:pt idx="36">
                  <c:v>11402.66</c:v>
                </c:pt>
                <c:pt idx="37">
                  <c:v>11595.89</c:v>
                </c:pt>
                <c:pt idx="38">
                  <c:v>11746.27</c:v>
                </c:pt>
                <c:pt idx="39">
                  <c:v>12535.01</c:v>
                </c:pt>
                <c:pt idx="40">
                  <c:v>12916.41</c:v>
                </c:pt>
                <c:pt idx="41">
                  <c:v>13362.27</c:v>
                </c:pt>
                <c:pt idx="42">
                  <c:v>13262.99</c:v>
                </c:pt>
                <c:pt idx="43">
                  <c:v>13698.91</c:v>
                </c:pt>
                <c:pt idx="44">
                  <c:v>13284.83</c:v>
                </c:pt>
                <c:pt idx="45">
                  <c:v>14292.88</c:v>
                </c:pt>
                <c:pt idx="46">
                  <c:v>14564.79</c:v>
                </c:pt>
                <c:pt idx="47">
                  <c:v>14418.67</c:v>
                </c:pt>
                <c:pt idx="48">
                  <c:v>14989.83</c:v>
                </c:pt>
                <c:pt idx="49">
                  <c:v>15481.65</c:v>
                </c:pt>
                <c:pt idx="50">
                  <c:v>16173.5</c:v>
                </c:pt>
                <c:pt idx="51">
                  <c:v>17392.52</c:v>
                </c:pt>
                <c:pt idx="52">
                  <c:v>18023.2</c:v>
                </c:pt>
                <c:pt idx="53">
                  <c:v>18401.3</c:v>
                </c:pt>
                <c:pt idx="54">
                  <c:v>19608.3</c:v>
                </c:pt>
                <c:pt idx="55">
                  <c:v>20045.12</c:v>
                </c:pt>
                <c:pt idx="56">
                  <c:v>20558.54</c:v>
                </c:pt>
                <c:pt idx="57">
                  <c:v>21211.07</c:v>
                </c:pt>
                <c:pt idx="58">
                  <c:v>21718.43</c:v>
                </c:pt>
                <c:pt idx="59">
                  <c:v>21154.21</c:v>
                </c:pt>
                <c:pt idx="60">
                  <c:v>18670.57</c:v>
                </c:pt>
                <c:pt idx="61">
                  <c:v>18245.2</c:v>
                </c:pt>
                <c:pt idx="62">
                  <c:v>20375.48</c:v>
                </c:pt>
                <c:pt idx="63">
                  <c:v>19611.36</c:v>
                </c:pt>
                <c:pt idx="64">
                  <c:v>18712.28</c:v>
                </c:pt>
                <c:pt idx="65">
                  <c:v>18633.41</c:v>
                </c:pt>
                <c:pt idx="66">
                  <c:v>18989.93</c:v>
                </c:pt>
                <c:pt idx="67">
                  <c:v>18790.75</c:v>
                </c:pt>
                <c:pt idx="68">
                  <c:v>18962.73</c:v>
                </c:pt>
                <c:pt idx="69">
                  <c:v>19769.189999999999</c:v>
                </c:pt>
                <c:pt idx="70">
                  <c:v>19882.68</c:v>
                </c:pt>
                <c:pt idx="71">
                  <c:v>16467.3</c:v>
                </c:pt>
                <c:pt idx="72">
                  <c:v>19077</c:v>
                </c:pt>
                <c:pt idx="73">
                  <c:v>18691.84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17-4AC0-B6BC-365B4CC52720}"/>
            </c:ext>
          </c:extLst>
        </c:ser>
        <c:ser>
          <c:idx val="5"/>
          <c:order val="5"/>
          <c:tx>
            <c:strRef>
              <c:f>'Emplois-salariés'!$B$27</c:f>
              <c:strCache>
                <c:ptCount val="1"/>
                <c:pt idx="0">
                  <c:v>Métallurgie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VA!$C$27:$BX$27</c:f>
              <c:numCache>
                <c:formatCode>General</c:formatCode>
                <c:ptCount val="74"/>
                <c:pt idx="10">
                  <c:v>9279.91</c:v>
                </c:pt>
                <c:pt idx="11">
                  <c:v>10870.58</c:v>
                </c:pt>
                <c:pt idx="12">
                  <c:v>11242.1</c:v>
                </c:pt>
                <c:pt idx="13">
                  <c:v>11941.56</c:v>
                </c:pt>
                <c:pt idx="14">
                  <c:v>12046.67</c:v>
                </c:pt>
                <c:pt idx="15">
                  <c:v>13446.67</c:v>
                </c:pt>
                <c:pt idx="16">
                  <c:v>14179.76</c:v>
                </c:pt>
                <c:pt idx="17">
                  <c:v>14700.06</c:v>
                </c:pt>
                <c:pt idx="18">
                  <c:v>14760</c:v>
                </c:pt>
                <c:pt idx="19">
                  <c:v>15167.28</c:v>
                </c:pt>
                <c:pt idx="20">
                  <c:v>16855.439999999999</c:v>
                </c:pt>
                <c:pt idx="21">
                  <c:v>18875.59</c:v>
                </c:pt>
                <c:pt idx="22">
                  <c:v>19816.07</c:v>
                </c:pt>
                <c:pt idx="23">
                  <c:v>20315.849999999999</c:v>
                </c:pt>
                <c:pt idx="24">
                  <c:v>21861.919999999998</c:v>
                </c:pt>
                <c:pt idx="25">
                  <c:v>23556.09</c:v>
                </c:pt>
                <c:pt idx="26">
                  <c:v>21047.17</c:v>
                </c:pt>
                <c:pt idx="27">
                  <c:v>23126.81</c:v>
                </c:pt>
                <c:pt idx="28">
                  <c:v>23275.599999999999</c:v>
                </c:pt>
                <c:pt idx="29">
                  <c:v>23421.15</c:v>
                </c:pt>
                <c:pt idx="30">
                  <c:v>23445.41</c:v>
                </c:pt>
                <c:pt idx="31">
                  <c:v>23007.55</c:v>
                </c:pt>
                <c:pt idx="32">
                  <c:v>22911.279999999999</c:v>
                </c:pt>
                <c:pt idx="33">
                  <c:v>22437.27</c:v>
                </c:pt>
                <c:pt idx="34">
                  <c:v>22740.44</c:v>
                </c:pt>
                <c:pt idx="35">
                  <c:v>22345.87</c:v>
                </c:pt>
                <c:pt idx="36">
                  <c:v>22228.14</c:v>
                </c:pt>
                <c:pt idx="37">
                  <c:v>21593.1</c:v>
                </c:pt>
                <c:pt idx="38">
                  <c:v>21155.4</c:v>
                </c:pt>
                <c:pt idx="39">
                  <c:v>21746.28</c:v>
                </c:pt>
                <c:pt idx="40">
                  <c:v>22495.42</c:v>
                </c:pt>
                <c:pt idx="41">
                  <c:v>22790.98</c:v>
                </c:pt>
                <c:pt idx="42">
                  <c:v>22820.45</c:v>
                </c:pt>
                <c:pt idx="43">
                  <c:v>22581.62</c:v>
                </c:pt>
                <c:pt idx="44">
                  <c:v>20996.22</c:v>
                </c:pt>
                <c:pt idx="45">
                  <c:v>21255.62</c:v>
                </c:pt>
                <c:pt idx="46">
                  <c:v>22451.05</c:v>
                </c:pt>
                <c:pt idx="47">
                  <c:v>22414.41</c:v>
                </c:pt>
                <c:pt idx="48">
                  <c:v>23011.59</c:v>
                </c:pt>
                <c:pt idx="49">
                  <c:v>24262.799999999999</c:v>
                </c:pt>
                <c:pt idx="50">
                  <c:v>24524.799999999999</c:v>
                </c:pt>
                <c:pt idx="51">
                  <c:v>26030.41</c:v>
                </c:pt>
                <c:pt idx="52">
                  <c:v>26182.62</c:v>
                </c:pt>
                <c:pt idx="53">
                  <c:v>26110.63</c:v>
                </c:pt>
                <c:pt idx="54">
                  <c:v>26066.36</c:v>
                </c:pt>
                <c:pt idx="55">
                  <c:v>26445.279999999999</c:v>
                </c:pt>
                <c:pt idx="56">
                  <c:v>25666.28</c:v>
                </c:pt>
                <c:pt idx="57">
                  <c:v>25945.63</c:v>
                </c:pt>
                <c:pt idx="58">
                  <c:v>26449.49</c:v>
                </c:pt>
                <c:pt idx="59">
                  <c:v>25843.34</c:v>
                </c:pt>
                <c:pt idx="60">
                  <c:v>25383.99</c:v>
                </c:pt>
                <c:pt idx="61">
                  <c:v>26111.7</c:v>
                </c:pt>
                <c:pt idx="62">
                  <c:v>26488.42</c:v>
                </c:pt>
                <c:pt idx="63">
                  <c:v>25972.5</c:v>
                </c:pt>
                <c:pt idx="64">
                  <c:v>27444.97</c:v>
                </c:pt>
                <c:pt idx="65">
                  <c:v>26874.400000000001</c:v>
                </c:pt>
                <c:pt idx="66">
                  <c:v>27251.119999999999</c:v>
                </c:pt>
                <c:pt idx="67">
                  <c:v>27493.16</c:v>
                </c:pt>
                <c:pt idx="68">
                  <c:v>28098.5</c:v>
                </c:pt>
                <c:pt idx="69">
                  <c:v>26769.07</c:v>
                </c:pt>
                <c:pt idx="70">
                  <c:v>27091.64</c:v>
                </c:pt>
                <c:pt idx="71">
                  <c:v>23117.599999999999</c:v>
                </c:pt>
                <c:pt idx="72">
                  <c:v>23814.5</c:v>
                </c:pt>
                <c:pt idx="73">
                  <c:v>22889.58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C17-4AC0-B6BC-365B4CC52720}"/>
            </c:ext>
          </c:extLst>
        </c:ser>
        <c:ser>
          <c:idx val="6"/>
          <c:order val="6"/>
          <c:tx>
            <c:strRef>
              <c:f>'Emplois-salariés'!$B$28</c:f>
              <c:strCache>
                <c:ptCount val="1"/>
                <c:pt idx="0">
                  <c:v>Equip electr et informatiques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VA!$C$28:$BY$28</c:f>
              <c:numCache>
                <c:formatCode>General</c:formatCode>
                <c:ptCount val="75"/>
                <c:pt idx="0">
                  <c:v>2112.4</c:v>
                </c:pt>
                <c:pt idx="1">
                  <c:v>2308.61</c:v>
                </c:pt>
                <c:pt idx="2">
                  <c:v>2442.77</c:v>
                </c:pt>
                <c:pt idx="3">
                  <c:v>2598.08</c:v>
                </c:pt>
                <c:pt idx="4">
                  <c:v>2745.41</c:v>
                </c:pt>
                <c:pt idx="5">
                  <c:v>2740.62</c:v>
                </c:pt>
                <c:pt idx="6">
                  <c:v>2814.51</c:v>
                </c:pt>
                <c:pt idx="7">
                  <c:v>3066.82</c:v>
                </c:pt>
                <c:pt idx="8">
                  <c:v>3371.42</c:v>
                </c:pt>
                <c:pt idx="9">
                  <c:v>3556.13</c:v>
                </c:pt>
                <c:pt idx="10">
                  <c:v>3675.79</c:v>
                </c:pt>
                <c:pt idx="11">
                  <c:v>4099.7</c:v>
                </c:pt>
                <c:pt idx="12">
                  <c:v>4470.6400000000003</c:v>
                </c:pt>
                <c:pt idx="13">
                  <c:v>4884.49</c:v>
                </c:pt>
                <c:pt idx="14">
                  <c:v>5118.6099999999997</c:v>
                </c:pt>
                <c:pt idx="15">
                  <c:v>5417.28</c:v>
                </c:pt>
                <c:pt idx="16">
                  <c:v>5737.48</c:v>
                </c:pt>
                <c:pt idx="17">
                  <c:v>6085.01</c:v>
                </c:pt>
                <c:pt idx="18">
                  <c:v>6349.67</c:v>
                </c:pt>
                <c:pt idx="19">
                  <c:v>6625.52</c:v>
                </c:pt>
                <c:pt idx="20">
                  <c:v>7392.45</c:v>
                </c:pt>
                <c:pt idx="21">
                  <c:v>8144.4</c:v>
                </c:pt>
                <c:pt idx="22">
                  <c:v>8658.2199999999993</c:v>
                </c:pt>
                <c:pt idx="23">
                  <c:v>8765.1299999999992</c:v>
                </c:pt>
                <c:pt idx="24">
                  <c:v>9338.34</c:v>
                </c:pt>
                <c:pt idx="25">
                  <c:v>10242.81</c:v>
                </c:pt>
                <c:pt idx="26">
                  <c:v>10199.83</c:v>
                </c:pt>
                <c:pt idx="27">
                  <c:v>10582.46</c:v>
                </c:pt>
                <c:pt idx="28">
                  <c:v>11133.25</c:v>
                </c:pt>
                <c:pt idx="29">
                  <c:v>11705.71</c:v>
                </c:pt>
                <c:pt idx="30">
                  <c:v>12253.77</c:v>
                </c:pt>
                <c:pt idx="31">
                  <c:v>12484.13</c:v>
                </c:pt>
                <c:pt idx="32">
                  <c:v>12524.94</c:v>
                </c:pt>
                <c:pt idx="33">
                  <c:v>12674.49</c:v>
                </c:pt>
                <c:pt idx="34">
                  <c:v>13046.01</c:v>
                </c:pt>
                <c:pt idx="35">
                  <c:v>13290.52</c:v>
                </c:pt>
                <c:pt idx="36">
                  <c:v>13843.78</c:v>
                </c:pt>
                <c:pt idx="37">
                  <c:v>13987.54</c:v>
                </c:pt>
                <c:pt idx="38">
                  <c:v>14148.89</c:v>
                </c:pt>
                <c:pt idx="39">
                  <c:v>14942.63</c:v>
                </c:pt>
                <c:pt idx="40">
                  <c:v>15735.68</c:v>
                </c:pt>
                <c:pt idx="41">
                  <c:v>16408.43</c:v>
                </c:pt>
                <c:pt idx="42">
                  <c:v>16705.98</c:v>
                </c:pt>
                <c:pt idx="43">
                  <c:v>16741.14</c:v>
                </c:pt>
                <c:pt idx="44">
                  <c:v>16461.57</c:v>
                </c:pt>
                <c:pt idx="45">
                  <c:v>17387.080000000002</c:v>
                </c:pt>
                <c:pt idx="46">
                  <c:v>18789.740000000002</c:v>
                </c:pt>
                <c:pt idx="47">
                  <c:v>19336.939999999999</c:v>
                </c:pt>
                <c:pt idx="48">
                  <c:v>20713.04</c:v>
                </c:pt>
                <c:pt idx="49">
                  <c:v>22279.69</c:v>
                </c:pt>
                <c:pt idx="50">
                  <c:v>24088.86</c:v>
                </c:pt>
                <c:pt idx="51">
                  <c:v>26558.080000000002</c:v>
                </c:pt>
                <c:pt idx="52">
                  <c:v>26770.34</c:v>
                </c:pt>
                <c:pt idx="53">
                  <c:v>26644.83</c:v>
                </c:pt>
                <c:pt idx="54">
                  <c:v>26890.080000000002</c:v>
                </c:pt>
                <c:pt idx="55">
                  <c:v>29313.67</c:v>
                </c:pt>
                <c:pt idx="56">
                  <c:v>29356.89</c:v>
                </c:pt>
                <c:pt idx="57">
                  <c:v>31790.07</c:v>
                </c:pt>
                <c:pt idx="58">
                  <c:v>32787.01</c:v>
                </c:pt>
                <c:pt idx="59">
                  <c:v>32642.83</c:v>
                </c:pt>
                <c:pt idx="60">
                  <c:v>27561.13</c:v>
                </c:pt>
                <c:pt idx="61">
                  <c:v>29532.95</c:v>
                </c:pt>
                <c:pt idx="62">
                  <c:v>30976.5</c:v>
                </c:pt>
                <c:pt idx="63">
                  <c:v>31074.36</c:v>
                </c:pt>
                <c:pt idx="64">
                  <c:v>31843.439999999999</c:v>
                </c:pt>
                <c:pt idx="65">
                  <c:v>31933.57</c:v>
                </c:pt>
                <c:pt idx="66">
                  <c:v>30992.63</c:v>
                </c:pt>
                <c:pt idx="67">
                  <c:v>30222.11</c:v>
                </c:pt>
                <c:pt idx="68">
                  <c:v>30395.09</c:v>
                </c:pt>
                <c:pt idx="69">
                  <c:v>30830.62</c:v>
                </c:pt>
                <c:pt idx="70">
                  <c:v>32106.49</c:v>
                </c:pt>
                <c:pt idx="71">
                  <c:v>29007</c:v>
                </c:pt>
                <c:pt idx="72">
                  <c:v>31661.8</c:v>
                </c:pt>
                <c:pt idx="73">
                  <c:v>32142.01</c:v>
                </c:pt>
                <c:pt idx="74">
                  <c:v>33584.26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C17-4AC0-B6BC-365B4CC52720}"/>
            </c:ext>
          </c:extLst>
        </c:ser>
        <c:ser>
          <c:idx val="7"/>
          <c:order val="7"/>
          <c:tx>
            <c:strRef>
              <c:f>'Emplois-salariés'!$B$29</c:f>
              <c:strCache>
                <c:ptCount val="1"/>
                <c:pt idx="0">
                  <c:v>Matériels transports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VA!$C$29:$BY$29</c:f>
              <c:numCache>
                <c:formatCode>General</c:formatCode>
                <c:ptCount val="75"/>
                <c:pt idx="0">
                  <c:v>5711.98</c:v>
                </c:pt>
                <c:pt idx="1">
                  <c:v>6170.78</c:v>
                </c:pt>
                <c:pt idx="2">
                  <c:v>6164.76</c:v>
                </c:pt>
                <c:pt idx="3">
                  <c:v>6391.09</c:v>
                </c:pt>
                <c:pt idx="4">
                  <c:v>6631.97</c:v>
                </c:pt>
                <c:pt idx="5">
                  <c:v>6153.57</c:v>
                </c:pt>
                <c:pt idx="6">
                  <c:v>5957.06</c:v>
                </c:pt>
                <c:pt idx="7">
                  <c:v>6242.33</c:v>
                </c:pt>
                <c:pt idx="8">
                  <c:v>6592.57</c:v>
                </c:pt>
                <c:pt idx="9">
                  <c:v>6706.29</c:v>
                </c:pt>
                <c:pt idx="10">
                  <c:v>6646.28</c:v>
                </c:pt>
                <c:pt idx="11">
                  <c:v>7696.04</c:v>
                </c:pt>
                <c:pt idx="12">
                  <c:v>7957.88</c:v>
                </c:pt>
                <c:pt idx="13">
                  <c:v>8630.01</c:v>
                </c:pt>
                <c:pt idx="14">
                  <c:v>9168.66</c:v>
                </c:pt>
                <c:pt idx="15">
                  <c:v>9472.06</c:v>
                </c:pt>
                <c:pt idx="16">
                  <c:v>9649.7999999999993</c:v>
                </c:pt>
                <c:pt idx="17">
                  <c:v>10577.71</c:v>
                </c:pt>
                <c:pt idx="18">
                  <c:v>10995.49</c:v>
                </c:pt>
                <c:pt idx="19">
                  <c:v>11937.73</c:v>
                </c:pt>
                <c:pt idx="20">
                  <c:v>13273.26</c:v>
                </c:pt>
                <c:pt idx="21">
                  <c:v>15151.24</c:v>
                </c:pt>
                <c:pt idx="22">
                  <c:v>16560.61</c:v>
                </c:pt>
                <c:pt idx="23">
                  <c:v>17446.68</c:v>
                </c:pt>
                <c:pt idx="24">
                  <c:v>18574.849999999999</c:v>
                </c:pt>
                <c:pt idx="25">
                  <c:v>20043.3</c:v>
                </c:pt>
                <c:pt idx="26">
                  <c:v>19338.599999999999</c:v>
                </c:pt>
                <c:pt idx="27">
                  <c:v>21103.96</c:v>
                </c:pt>
                <c:pt idx="28">
                  <c:v>21635.77</c:v>
                </c:pt>
                <c:pt idx="29">
                  <c:v>21816.97</c:v>
                </c:pt>
                <c:pt idx="30">
                  <c:v>20676.57</c:v>
                </c:pt>
                <c:pt idx="31">
                  <c:v>20357.509999999998</c:v>
                </c:pt>
                <c:pt idx="32">
                  <c:v>20806.150000000001</c:v>
                </c:pt>
                <c:pt idx="33">
                  <c:v>21191.01</c:v>
                </c:pt>
                <c:pt idx="34">
                  <c:v>22090.47</c:v>
                </c:pt>
                <c:pt idx="35">
                  <c:v>21526.04</c:v>
                </c:pt>
                <c:pt idx="36">
                  <c:v>21451.96</c:v>
                </c:pt>
                <c:pt idx="37">
                  <c:v>21937.119999999999</c:v>
                </c:pt>
                <c:pt idx="38">
                  <c:v>21850.34</c:v>
                </c:pt>
                <c:pt idx="39">
                  <c:v>23561.14</c:v>
                </c:pt>
                <c:pt idx="40">
                  <c:v>25161.89</c:v>
                </c:pt>
                <c:pt idx="41">
                  <c:v>25268.27</c:v>
                </c:pt>
                <c:pt idx="42">
                  <c:v>24617.69</c:v>
                </c:pt>
                <c:pt idx="43">
                  <c:v>25389.96</c:v>
                </c:pt>
                <c:pt idx="44">
                  <c:v>24173.040000000001</c:v>
                </c:pt>
                <c:pt idx="45">
                  <c:v>25460.03</c:v>
                </c:pt>
                <c:pt idx="46">
                  <c:v>26004.400000000001</c:v>
                </c:pt>
                <c:pt idx="47">
                  <c:v>26945.62</c:v>
                </c:pt>
                <c:pt idx="48">
                  <c:v>30239.19</c:v>
                </c:pt>
                <c:pt idx="49">
                  <c:v>32146.1</c:v>
                </c:pt>
                <c:pt idx="50">
                  <c:v>35077.19</c:v>
                </c:pt>
                <c:pt idx="51">
                  <c:v>35111.81</c:v>
                </c:pt>
                <c:pt idx="52">
                  <c:v>33546.480000000003</c:v>
                </c:pt>
                <c:pt idx="53">
                  <c:v>31561.21</c:v>
                </c:pt>
                <c:pt idx="54">
                  <c:v>34032.550000000003</c:v>
                </c:pt>
                <c:pt idx="55">
                  <c:v>34589.480000000003</c:v>
                </c:pt>
                <c:pt idx="56">
                  <c:v>36593.870000000003</c:v>
                </c:pt>
                <c:pt idx="57">
                  <c:v>36388.44</c:v>
                </c:pt>
                <c:pt idx="58">
                  <c:v>36650.269999999997</c:v>
                </c:pt>
                <c:pt idx="59">
                  <c:v>35743.980000000003</c:v>
                </c:pt>
                <c:pt idx="60">
                  <c:v>30216.2</c:v>
                </c:pt>
                <c:pt idx="61">
                  <c:v>33194</c:v>
                </c:pt>
                <c:pt idx="62">
                  <c:v>32584.87</c:v>
                </c:pt>
                <c:pt idx="63">
                  <c:v>31488.720000000001</c:v>
                </c:pt>
                <c:pt idx="64">
                  <c:v>30783.16</c:v>
                </c:pt>
                <c:pt idx="65">
                  <c:v>30954.04</c:v>
                </c:pt>
                <c:pt idx="66">
                  <c:v>30521.25</c:v>
                </c:pt>
                <c:pt idx="67">
                  <c:v>31127</c:v>
                </c:pt>
                <c:pt idx="68">
                  <c:v>32397.53</c:v>
                </c:pt>
                <c:pt idx="69">
                  <c:v>35875.21</c:v>
                </c:pt>
                <c:pt idx="70">
                  <c:v>34810.22</c:v>
                </c:pt>
                <c:pt idx="71">
                  <c:v>26700.799999999999</c:v>
                </c:pt>
                <c:pt idx="72">
                  <c:v>31356</c:v>
                </c:pt>
                <c:pt idx="73">
                  <c:v>31335.34</c:v>
                </c:pt>
                <c:pt idx="74">
                  <c:v>35562.39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C17-4AC0-B6BC-365B4CC52720}"/>
            </c:ext>
          </c:extLst>
        </c:ser>
        <c:ser>
          <c:idx val="8"/>
          <c:order val="8"/>
          <c:tx>
            <c:strRef>
              <c:f>'Emplois-salariés'!$B$30</c:f>
              <c:strCache>
                <c:ptCount val="1"/>
                <c:pt idx="0">
                  <c:v>Autres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'Emplois-salariés'!$C$3:$BY$3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VA!$C$30:$BX$30</c:f>
              <c:numCache>
                <c:formatCode>General</c:formatCode>
                <c:ptCount val="74"/>
                <c:pt idx="10">
                  <c:v>4357.43</c:v>
                </c:pt>
                <c:pt idx="11">
                  <c:v>4913.28</c:v>
                </c:pt>
                <c:pt idx="12">
                  <c:v>5344.25</c:v>
                </c:pt>
                <c:pt idx="13">
                  <c:v>5719.23</c:v>
                </c:pt>
                <c:pt idx="14">
                  <c:v>6184.8200000000006</c:v>
                </c:pt>
                <c:pt idx="15">
                  <c:v>6620.43</c:v>
                </c:pt>
                <c:pt idx="16">
                  <c:v>6955.5300000000007</c:v>
                </c:pt>
                <c:pt idx="17">
                  <c:v>7467.71</c:v>
                </c:pt>
                <c:pt idx="18">
                  <c:v>7645.3099999999995</c:v>
                </c:pt>
                <c:pt idx="19">
                  <c:v>8142.5</c:v>
                </c:pt>
                <c:pt idx="20">
                  <c:v>9096.48</c:v>
                </c:pt>
                <c:pt idx="21">
                  <c:v>10154.480000000001</c:v>
                </c:pt>
                <c:pt idx="22">
                  <c:v>11059.550000000001</c:v>
                </c:pt>
                <c:pt idx="23">
                  <c:v>11462.72</c:v>
                </c:pt>
                <c:pt idx="24">
                  <c:v>12586.16</c:v>
                </c:pt>
                <c:pt idx="25">
                  <c:v>14027.119999999999</c:v>
                </c:pt>
                <c:pt idx="26">
                  <c:v>13735.5</c:v>
                </c:pt>
                <c:pt idx="27">
                  <c:v>14728.24</c:v>
                </c:pt>
                <c:pt idx="28">
                  <c:v>15641.140000000001</c:v>
                </c:pt>
                <c:pt idx="29">
                  <c:v>16368.81</c:v>
                </c:pt>
                <c:pt idx="30">
                  <c:v>16944.599999999999</c:v>
                </c:pt>
                <c:pt idx="31">
                  <c:v>16801.82</c:v>
                </c:pt>
                <c:pt idx="32">
                  <c:v>16809.240000000002</c:v>
                </c:pt>
                <c:pt idx="33">
                  <c:v>17096.59</c:v>
                </c:pt>
                <c:pt idx="34">
                  <c:v>17967.420000000002</c:v>
                </c:pt>
                <c:pt idx="35">
                  <c:v>18157.689999999999</c:v>
                </c:pt>
                <c:pt idx="36">
                  <c:v>18851.690000000002</c:v>
                </c:pt>
                <c:pt idx="37">
                  <c:v>19304.919999999998</c:v>
                </c:pt>
                <c:pt idx="38">
                  <c:v>19693.929999999997</c:v>
                </c:pt>
                <c:pt idx="39">
                  <c:v>21120.850000000002</c:v>
                </c:pt>
                <c:pt idx="40">
                  <c:v>22175.39</c:v>
                </c:pt>
                <c:pt idx="41">
                  <c:v>23010.74</c:v>
                </c:pt>
                <c:pt idx="42">
                  <c:v>23634.46</c:v>
                </c:pt>
                <c:pt idx="43">
                  <c:v>23897.919999999998</c:v>
                </c:pt>
                <c:pt idx="44">
                  <c:v>23433.29</c:v>
                </c:pt>
                <c:pt idx="45">
                  <c:v>24398.510000000002</c:v>
                </c:pt>
                <c:pt idx="46">
                  <c:v>26052.719999999998</c:v>
                </c:pt>
                <c:pt idx="47">
                  <c:v>26927.52</c:v>
                </c:pt>
                <c:pt idx="48">
                  <c:v>28965.56</c:v>
                </c:pt>
                <c:pt idx="49">
                  <c:v>30969.599999999999</c:v>
                </c:pt>
                <c:pt idx="50">
                  <c:v>32939.480000000003</c:v>
                </c:pt>
                <c:pt idx="51">
                  <c:v>34672.42</c:v>
                </c:pt>
                <c:pt idx="52">
                  <c:v>35456.199999999997</c:v>
                </c:pt>
                <c:pt idx="53">
                  <c:v>35232.39</c:v>
                </c:pt>
                <c:pt idx="54">
                  <c:v>33755.300000000003</c:v>
                </c:pt>
                <c:pt idx="55">
                  <c:v>34933.07</c:v>
                </c:pt>
                <c:pt idx="56">
                  <c:v>36228.399999999994</c:v>
                </c:pt>
                <c:pt idx="57">
                  <c:v>37106.5</c:v>
                </c:pt>
                <c:pt idx="58">
                  <c:v>38571.870000000003</c:v>
                </c:pt>
                <c:pt idx="59">
                  <c:v>38190.81</c:v>
                </c:pt>
                <c:pt idx="60">
                  <c:v>37026.1</c:v>
                </c:pt>
                <c:pt idx="61">
                  <c:v>36401.730000000003</c:v>
                </c:pt>
                <c:pt idx="62">
                  <c:v>37240.68</c:v>
                </c:pt>
                <c:pt idx="63">
                  <c:v>37651.130000000005</c:v>
                </c:pt>
                <c:pt idx="64">
                  <c:v>35821.730000000003</c:v>
                </c:pt>
                <c:pt idx="65">
                  <c:v>35555.379999999997</c:v>
                </c:pt>
                <c:pt idx="66">
                  <c:v>35314.269999999997</c:v>
                </c:pt>
                <c:pt idx="67">
                  <c:v>34255.130000000005</c:v>
                </c:pt>
                <c:pt idx="68">
                  <c:v>34260.03</c:v>
                </c:pt>
                <c:pt idx="69">
                  <c:v>35142.21</c:v>
                </c:pt>
                <c:pt idx="70">
                  <c:v>36497.730000000003</c:v>
                </c:pt>
                <c:pt idx="71">
                  <c:v>35127.700000000004</c:v>
                </c:pt>
                <c:pt idx="72">
                  <c:v>38905.200000000004</c:v>
                </c:pt>
                <c:pt idx="73">
                  <c:v>40451.51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C17-4AC0-B6BC-365B4CC52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301999"/>
        <c:axId val="1101644895"/>
      </c:lineChart>
      <c:lineChart>
        <c:grouping val="standard"/>
        <c:varyColors val="0"/>
        <c:ser>
          <c:idx val="11"/>
          <c:order val="9"/>
          <c:tx>
            <c:v>TOTAL</c:v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VA!$C$21:$BY$21</c:f>
              <c:numCache>
                <c:formatCode>General</c:formatCode>
                <c:ptCount val="75"/>
                <c:pt idx="0">
                  <c:v>34936.199999999997</c:v>
                </c:pt>
                <c:pt idx="1">
                  <c:v>38304.720000000001</c:v>
                </c:pt>
                <c:pt idx="2">
                  <c:v>41687.54</c:v>
                </c:pt>
                <c:pt idx="3">
                  <c:v>40438.94</c:v>
                </c:pt>
                <c:pt idx="4">
                  <c:v>40272.869999999995</c:v>
                </c:pt>
                <c:pt idx="5">
                  <c:v>42615.360000000001</c:v>
                </c:pt>
                <c:pt idx="6">
                  <c:v>43400.33</c:v>
                </c:pt>
                <c:pt idx="7">
                  <c:v>45997.380000000005</c:v>
                </c:pt>
                <c:pt idx="8">
                  <c:v>48277.4</c:v>
                </c:pt>
                <c:pt idx="9">
                  <c:v>49304.28</c:v>
                </c:pt>
                <c:pt idx="10">
                  <c:v>49683.25</c:v>
                </c:pt>
                <c:pt idx="11">
                  <c:v>53496.6</c:v>
                </c:pt>
                <c:pt idx="12">
                  <c:v>56307.74</c:v>
                </c:pt>
                <c:pt idx="13">
                  <c:v>60147.49</c:v>
                </c:pt>
                <c:pt idx="14">
                  <c:v>66598.92</c:v>
                </c:pt>
                <c:pt idx="15">
                  <c:v>70137.39</c:v>
                </c:pt>
                <c:pt idx="16">
                  <c:v>74722.67</c:v>
                </c:pt>
                <c:pt idx="17">
                  <c:v>80098</c:v>
                </c:pt>
                <c:pt idx="18">
                  <c:v>83576.59</c:v>
                </c:pt>
                <c:pt idx="19">
                  <c:v>88973.02</c:v>
                </c:pt>
                <c:pt idx="20">
                  <c:v>96311.679999999993</c:v>
                </c:pt>
                <c:pt idx="21">
                  <c:v>104555.89</c:v>
                </c:pt>
                <c:pt idx="22">
                  <c:v>111405.31</c:v>
                </c:pt>
                <c:pt idx="23">
                  <c:v>111564.57999999999</c:v>
                </c:pt>
                <c:pt idx="24">
                  <c:v>117660.67000000001</c:v>
                </c:pt>
                <c:pt idx="25">
                  <c:v>126896.67</c:v>
                </c:pt>
                <c:pt idx="26">
                  <c:v>123311.65000000002</c:v>
                </c:pt>
                <c:pt idx="27">
                  <c:v>131124.99</c:v>
                </c:pt>
                <c:pt idx="28">
                  <c:v>135992.23000000001</c:v>
                </c:pt>
                <c:pt idx="29">
                  <c:v>136702.52000000002</c:v>
                </c:pt>
                <c:pt idx="30">
                  <c:v>138505.60000000001</c:v>
                </c:pt>
                <c:pt idx="31">
                  <c:v>138709.61000000002</c:v>
                </c:pt>
                <c:pt idx="32">
                  <c:v>138366.21</c:v>
                </c:pt>
                <c:pt idx="33">
                  <c:v>138960.94</c:v>
                </c:pt>
                <c:pt idx="34">
                  <c:v>141549</c:v>
                </c:pt>
                <c:pt idx="35">
                  <c:v>141507.85999999999</c:v>
                </c:pt>
                <c:pt idx="36">
                  <c:v>143393.31</c:v>
                </c:pt>
                <c:pt idx="37">
                  <c:v>142715.29999999999</c:v>
                </c:pt>
                <c:pt idx="38">
                  <c:v>142456.59</c:v>
                </c:pt>
                <c:pt idx="39">
                  <c:v>148862.49</c:v>
                </c:pt>
                <c:pt idx="40">
                  <c:v>155852.54999999999</c:v>
                </c:pt>
                <c:pt idx="41">
                  <c:v>161161.67999999996</c:v>
                </c:pt>
                <c:pt idx="42">
                  <c:v>161376.77000000002</c:v>
                </c:pt>
                <c:pt idx="43">
                  <c:v>162360.49</c:v>
                </c:pt>
                <c:pt idx="44">
                  <c:v>159226.49</c:v>
                </c:pt>
                <c:pt idx="45">
                  <c:v>164137.71</c:v>
                </c:pt>
                <c:pt idx="46">
                  <c:v>170774.93999999997</c:v>
                </c:pt>
                <c:pt idx="47">
                  <c:v>172736.96</c:v>
                </c:pt>
                <c:pt idx="48">
                  <c:v>181467.25</c:v>
                </c:pt>
                <c:pt idx="49">
                  <c:v>190874.16</c:v>
                </c:pt>
                <c:pt idx="50">
                  <c:v>198199.82</c:v>
                </c:pt>
                <c:pt idx="51">
                  <c:v>207272.41999999998</c:v>
                </c:pt>
                <c:pt idx="52">
                  <c:v>208126.58000000002</c:v>
                </c:pt>
                <c:pt idx="53">
                  <c:v>206704.9</c:v>
                </c:pt>
                <c:pt idx="54">
                  <c:v>212128.39</c:v>
                </c:pt>
                <c:pt idx="55">
                  <c:v>217001.28</c:v>
                </c:pt>
                <c:pt idx="56">
                  <c:v>221233.41999999998</c:v>
                </c:pt>
                <c:pt idx="57">
                  <c:v>226002.43000000002</c:v>
                </c:pt>
                <c:pt idx="58">
                  <c:v>230967.55</c:v>
                </c:pt>
                <c:pt idx="59">
                  <c:v>224560.31000000003</c:v>
                </c:pt>
                <c:pt idx="60">
                  <c:v>209386.44000000003</c:v>
                </c:pt>
                <c:pt idx="61">
                  <c:v>214694</c:v>
                </c:pt>
                <c:pt idx="62">
                  <c:v>222646.53999999998</c:v>
                </c:pt>
                <c:pt idx="63">
                  <c:v>220969.66</c:v>
                </c:pt>
                <c:pt idx="64">
                  <c:v>221490.38</c:v>
                </c:pt>
                <c:pt idx="65">
                  <c:v>222563.77000000002</c:v>
                </c:pt>
                <c:pt idx="66">
                  <c:v>223140.12</c:v>
                </c:pt>
                <c:pt idx="67">
                  <c:v>224024.94</c:v>
                </c:pt>
                <c:pt idx="68">
                  <c:v>228674.74</c:v>
                </c:pt>
                <c:pt idx="69">
                  <c:v>232702.84</c:v>
                </c:pt>
                <c:pt idx="70">
                  <c:v>237122.94999999998</c:v>
                </c:pt>
                <c:pt idx="71">
                  <c:v>214340.09999999998</c:v>
                </c:pt>
                <c:pt idx="72">
                  <c:v>232844.79999999996</c:v>
                </c:pt>
                <c:pt idx="73">
                  <c:v>229831.25000000003</c:v>
                </c:pt>
                <c:pt idx="74">
                  <c:v>234001.3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C17-4AC0-B6BC-365B4CC52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364111"/>
        <c:axId val="1218954015"/>
      </c:lineChart>
      <c:catAx>
        <c:axId val="1147301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1644895"/>
        <c:crosses val="autoZero"/>
        <c:auto val="1"/>
        <c:lblAlgn val="ctr"/>
        <c:lblOffset val="100"/>
        <c:noMultiLvlLbl val="0"/>
      </c:catAx>
      <c:valAx>
        <c:axId val="1101644895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7301999"/>
        <c:crosses val="autoZero"/>
        <c:crossBetween val="between"/>
      </c:valAx>
      <c:valAx>
        <c:axId val="1218954015"/>
        <c:scaling>
          <c:orientation val="minMax"/>
          <c:max val="500000"/>
          <c:min val="20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0364111"/>
        <c:crosses val="max"/>
        <c:crossBetween val="between"/>
      </c:valAx>
      <c:catAx>
        <c:axId val="4603641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8954015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5637987029930751E-2"/>
          <c:y val="8.6243497175022873E-2"/>
          <c:w val="0.91299547395823188"/>
          <c:h val="0.163068589431545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fr-F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/>
              <a:t>Evolution de la productivité par tête dans l'industrie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Productivité!$C$3:$BY$3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Productivité!$C$34:$BY$34</c:f>
              <c:numCache>
                <c:formatCode>General</c:formatCode>
                <c:ptCount val="75"/>
                <c:pt idx="0">
                  <c:v>100</c:v>
                </c:pt>
                <c:pt idx="1">
                  <c:v>109.58753123099248</c:v>
                </c:pt>
                <c:pt idx="2">
                  <c:v>116.71808534329601</c:v>
                </c:pt>
                <c:pt idx="3">
                  <c:v>114.90270336600749</c:v>
                </c:pt>
                <c:pt idx="4">
                  <c:v>117.05525145235536</c:v>
                </c:pt>
                <c:pt idx="5">
                  <c:v>123.7119283146755</c:v>
                </c:pt>
                <c:pt idx="6">
                  <c:v>124.82718796321667</c:v>
                </c:pt>
                <c:pt idx="7">
                  <c:v>130.15688190406436</c:v>
                </c:pt>
                <c:pt idx="8">
                  <c:v>132.89966336533209</c:v>
                </c:pt>
                <c:pt idx="9">
                  <c:v>135.19939285877484</c:v>
                </c:pt>
                <c:pt idx="10">
                  <c:v>139.24914083474943</c:v>
                </c:pt>
                <c:pt idx="11">
                  <c:v>148.76972095555917</c:v>
                </c:pt>
                <c:pt idx="12">
                  <c:v>155.8080103735434</c:v>
                </c:pt>
                <c:pt idx="13">
                  <c:v>165.11001146758943</c:v>
                </c:pt>
                <c:pt idx="14">
                  <c:v>178.93312869988696</c:v>
                </c:pt>
                <c:pt idx="15">
                  <c:v>184.99486929478971</c:v>
                </c:pt>
                <c:pt idx="16">
                  <c:v>199.21929830349745</c:v>
                </c:pt>
                <c:pt idx="17">
                  <c:v>212.61194488988914</c:v>
                </c:pt>
                <c:pt idx="18">
                  <c:v>223.01137556689741</c:v>
                </c:pt>
                <c:pt idx="19">
                  <c:v>241.98946768105915</c:v>
                </c:pt>
                <c:pt idx="20">
                  <c:v>254.8891249629248</c:v>
                </c:pt>
                <c:pt idx="21">
                  <c:v>270.30945885483447</c:v>
                </c:pt>
                <c:pt idx="22">
                  <c:v>284.61328169100955</c:v>
                </c:pt>
                <c:pt idx="23">
                  <c:v>281.57994942312899</c:v>
                </c:pt>
                <c:pt idx="24">
                  <c:v>290.57056563476209</c:v>
                </c:pt>
                <c:pt idx="25">
                  <c:v>309.53225048689285</c:v>
                </c:pt>
                <c:pt idx="26">
                  <c:v>307.79632215568682</c:v>
                </c:pt>
                <c:pt idx="27">
                  <c:v>327.93581152503583</c:v>
                </c:pt>
                <c:pt idx="28">
                  <c:v>339.92223017381781</c:v>
                </c:pt>
                <c:pt idx="29">
                  <c:v>345.05764368613836</c:v>
                </c:pt>
                <c:pt idx="30">
                  <c:v>355.21536078647966</c:v>
                </c:pt>
                <c:pt idx="31">
                  <c:v>360.12117589673153</c:v>
                </c:pt>
                <c:pt idx="32">
                  <c:v>371.65624778146127</c:v>
                </c:pt>
                <c:pt idx="33">
                  <c:v>379.59139165485652</c:v>
                </c:pt>
                <c:pt idx="34">
                  <c:v>394.32426102436244</c:v>
                </c:pt>
                <c:pt idx="35">
                  <c:v>407.32070308251565</c:v>
                </c:pt>
                <c:pt idx="36">
                  <c:v>424.46459473317969</c:v>
                </c:pt>
                <c:pt idx="37">
                  <c:v>431.02183541161946</c:v>
                </c:pt>
                <c:pt idx="38">
                  <c:v>441.55453408846705</c:v>
                </c:pt>
                <c:pt idx="39">
                  <c:v>468.9583352031155</c:v>
                </c:pt>
                <c:pt idx="40">
                  <c:v>489.18025225206139</c:v>
                </c:pt>
                <c:pt idx="41">
                  <c:v>504.60222850008847</c:v>
                </c:pt>
                <c:pt idx="42">
                  <c:v>513.53792888016505</c:v>
                </c:pt>
                <c:pt idx="43">
                  <c:v>534.9606077065464</c:v>
                </c:pt>
                <c:pt idx="44">
                  <c:v>550.35464115702769</c:v>
                </c:pt>
                <c:pt idx="45">
                  <c:v>582.32677150601535</c:v>
                </c:pt>
                <c:pt idx="46">
                  <c:v>604.5507360090154</c:v>
                </c:pt>
                <c:pt idx="47">
                  <c:v>616.34906782580617</c:v>
                </c:pt>
                <c:pt idx="48">
                  <c:v>654.203773709801</c:v>
                </c:pt>
                <c:pt idx="49">
                  <c:v>688.71324798769331</c:v>
                </c:pt>
                <c:pt idx="50">
                  <c:v>718.75323803172012</c:v>
                </c:pt>
                <c:pt idx="51">
                  <c:v>749.49923319974368</c:v>
                </c:pt>
                <c:pt idx="52">
                  <c:v>749.44612157595986</c:v>
                </c:pt>
                <c:pt idx="53">
                  <c:v>758.10689658088972</c:v>
                </c:pt>
                <c:pt idx="54">
                  <c:v>795.17890274577371</c:v>
                </c:pt>
                <c:pt idx="55">
                  <c:v>841.53902138212584</c:v>
                </c:pt>
                <c:pt idx="56">
                  <c:v>876.96554253331954</c:v>
                </c:pt>
                <c:pt idx="57">
                  <c:v>913.81530559624321</c:v>
                </c:pt>
                <c:pt idx="58">
                  <c:v>944.33642167178562</c:v>
                </c:pt>
                <c:pt idx="59">
                  <c:v>929.05775693974465</c:v>
                </c:pt>
                <c:pt idx="60">
                  <c:v>909.4529536993565</c:v>
                </c:pt>
                <c:pt idx="61">
                  <c:v>978.05197891245734</c:v>
                </c:pt>
                <c:pt idx="62">
                  <c:v>1020.6159067087959</c:v>
                </c:pt>
                <c:pt idx="63">
                  <c:v>1018.3445705482983</c:v>
                </c:pt>
                <c:pt idx="64">
                  <c:v>1032.0307414262609</c:v>
                </c:pt>
                <c:pt idx="65">
                  <c:v>1043.107385102327</c:v>
                </c:pt>
                <c:pt idx="66">
                  <c:v>1067.1090901819812</c:v>
                </c:pt>
                <c:pt idx="67">
                  <c:v>1077.1295864837291</c:v>
                </c:pt>
                <c:pt idx="68">
                  <c:v>1106.3743308603157</c:v>
                </c:pt>
                <c:pt idx="69">
                  <c:v>1125.2709664567949</c:v>
                </c:pt>
                <c:pt idx="70">
                  <c:v>1112.1728856149741</c:v>
                </c:pt>
                <c:pt idx="71">
                  <c:v>1009.3744354080063</c:v>
                </c:pt>
                <c:pt idx="72">
                  <c:v>1090.3780522402542</c:v>
                </c:pt>
                <c:pt idx="73">
                  <c:v>1059.945701652746</c:v>
                </c:pt>
                <c:pt idx="74">
                  <c:v>1069.3785942846969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FF-4E25-9762-53D84C371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0723023"/>
        <c:axId val="828946063"/>
      </c:lineChart>
      <c:catAx>
        <c:axId val="122072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8946063"/>
        <c:crosses val="autoZero"/>
        <c:auto val="1"/>
        <c:lblAlgn val="ctr"/>
        <c:lblOffset val="100"/>
        <c:noMultiLvlLbl val="0"/>
      </c:catAx>
      <c:valAx>
        <c:axId val="828946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20723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2000" b="1"/>
              <a:t>Solde commercial en produits industriels en % du PIB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Solde!$B$1:$BX$1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Solde!$B$6:$BX$6</c:f>
              <c:numCache>
                <c:formatCode>0.0%</c:formatCode>
                <c:ptCount val="75"/>
                <c:pt idx="0">
                  <c:v>3.1282578092303011E-2</c:v>
                </c:pt>
                <c:pt idx="1">
                  <c:v>4.3702900761376839E-2</c:v>
                </c:pt>
                <c:pt idx="2">
                  <c:v>4.0925817124833785E-2</c:v>
                </c:pt>
                <c:pt idx="3">
                  <c:v>3.3301659558482313E-2</c:v>
                </c:pt>
                <c:pt idx="4">
                  <c:v>3.7171946376854864E-2</c:v>
                </c:pt>
                <c:pt idx="5">
                  <c:v>3.7819964928753995E-2</c:v>
                </c:pt>
                <c:pt idx="6">
                  <c:v>3.2877284751163124E-2</c:v>
                </c:pt>
                <c:pt idx="7">
                  <c:v>1.8994923857868027E-2</c:v>
                </c:pt>
                <c:pt idx="8">
                  <c:v>1.9529214458985967E-2</c:v>
                </c:pt>
                <c:pt idx="9">
                  <c:v>2.4856373289324128E-2</c:v>
                </c:pt>
                <c:pt idx="10">
                  <c:v>3.9682973230381183E-2</c:v>
                </c:pt>
                <c:pt idx="11">
                  <c:v>3.950164581255964E-2</c:v>
                </c:pt>
                <c:pt idx="12">
                  <c:v>3.5272471882326177E-2</c:v>
                </c:pt>
                <c:pt idx="13">
                  <c:v>2.6003145043023479E-2</c:v>
                </c:pt>
                <c:pt idx="14">
                  <c:v>1.8542793549537102E-2</c:v>
                </c:pt>
                <c:pt idx="15">
                  <c:v>1.2671423309445828E-2</c:v>
                </c:pt>
                <c:pt idx="16">
                  <c:v>1.9310666217326279E-2</c:v>
                </c:pt>
                <c:pt idx="17">
                  <c:v>1.2709417926648566E-2</c:v>
                </c:pt>
                <c:pt idx="18">
                  <c:v>1.1658494544292602E-2</c:v>
                </c:pt>
                <c:pt idx="19">
                  <c:v>7.863823110432119E-3</c:v>
                </c:pt>
                <c:pt idx="20">
                  <c:v>-2.3343005717244051E-5</c:v>
                </c:pt>
                <c:pt idx="21">
                  <c:v>1.0269398331433224E-2</c:v>
                </c:pt>
                <c:pt idx="22">
                  <c:v>1.361154479819893E-2</c:v>
                </c:pt>
                <c:pt idx="23">
                  <c:v>1.0593203951083284E-2</c:v>
                </c:pt>
                <c:pt idx="24">
                  <c:v>9.5852340720346228E-3</c:v>
                </c:pt>
                <c:pt idx="25">
                  <c:v>1.1553541555316717E-2</c:v>
                </c:pt>
                <c:pt idx="26">
                  <c:v>2.8217390913461555E-2</c:v>
                </c:pt>
                <c:pt idx="27">
                  <c:v>1.5779219214320281E-2</c:v>
                </c:pt>
                <c:pt idx="28">
                  <c:v>2.4117559570816353E-2</c:v>
                </c:pt>
                <c:pt idx="29">
                  <c:v>2.4092780016825691E-2</c:v>
                </c:pt>
                <c:pt idx="30">
                  <c:v>2.14088751417651E-2</c:v>
                </c:pt>
                <c:pt idx="31">
                  <c:v>1.1445955070418849E-2</c:v>
                </c:pt>
                <c:pt idx="32">
                  <c:v>1.794536898049888E-2</c:v>
                </c:pt>
                <c:pt idx="33">
                  <c:v>1.6298639553022727E-3</c:v>
                </c:pt>
                <c:pt idx="34">
                  <c:v>9.590560432335778E-3</c:v>
                </c:pt>
                <c:pt idx="35">
                  <c:v>1.6460141137572333E-2</c:v>
                </c:pt>
                <c:pt idx="36">
                  <c:v>9.7746307848640621E-3</c:v>
                </c:pt>
                <c:pt idx="37">
                  <c:v>4.395405215578763E-3</c:v>
                </c:pt>
                <c:pt idx="38">
                  <c:v>-4.2831671237498932E-3</c:v>
                </c:pt>
                <c:pt idx="39">
                  <c:v>-8.871348506415383E-3</c:v>
                </c:pt>
                <c:pt idx="40">
                  <c:v>-1.1758007894762111E-2</c:v>
                </c:pt>
                <c:pt idx="41">
                  <c:v>-9.281066937631045E-3</c:v>
                </c:pt>
                <c:pt idx="42">
                  <c:v>-6.0500557334325902E-3</c:v>
                </c:pt>
                <c:pt idx="43">
                  <c:v>4.4103297305535157E-4</c:v>
                </c:pt>
                <c:pt idx="44">
                  <c:v>8.4596170768248338E-3</c:v>
                </c:pt>
                <c:pt idx="45">
                  <c:v>7.5793692608889596E-3</c:v>
                </c:pt>
                <c:pt idx="46">
                  <c:v>9.0311240116183657E-3</c:v>
                </c:pt>
                <c:pt idx="47">
                  <c:v>1.3703256131223944E-2</c:v>
                </c:pt>
                <c:pt idx="48">
                  <c:v>2.5334636199732474E-2</c:v>
                </c:pt>
                <c:pt idx="49">
                  <c:v>1.9474231043254579E-2</c:v>
                </c:pt>
                <c:pt idx="50">
                  <c:v>1.5276515466459473E-2</c:v>
                </c:pt>
                <c:pt idx="51">
                  <c:v>8.4288117961017484E-3</c:v>
                </c:pt>
                <c:pt idx="52">
                  <c:v>1.3253634194337009E-2</c:v>
                </c:pt>
                <c:pt idx="53">
                  <c:v>1.3611852119176062E-2</c:v>
                </c:pt>
                <c:pt idx="54">
                  <c:v>1.1208072820481968E-2</c:v>
                </c:pt>
                <c:pt idx="55">
                  <c:v>7.6056490988160716E-3</c:v>
                </c:pt>
                <c:pt idx="56">
                  <c:v>9.4038316896869476E-4</c:v>
                </c:pt>
                <c:pt idx="57">
                  <c:v>1.4122267744762138E-3</c:v>
                </c:pt>
                <c:pt idx="58">
                  <c:v>-5.7201793530371366E-3</c:v>
                </c:pt>
                <c:pt idx="59">
                  <c:v>-5.2909555715008397E-3</c:v>
                </c:pt>
                <c:pt idx="60">
                  <c:v>-7.3224019213982642E-3</c:v>
                </c:pt>
                <c:pt idx="61">
                  <c:v>-1.0799693859214013E-2</c:v>
                </c:pt>
                <c:pt idx="62">
                  <c:v>-1.6462498643400499E-2</c:v>
                </c:pt>
                <c:pt idx="63">
                  <c:v>-1.1700979563773499E-2</c:v>
                </c:pt>
                <c:pt idx="64">
                  <c:v>-8.4236017615755207E-3</c:v>
                </c:pt>
                <c:pt idx="65">
                  <c:v>-1.1078902952273892E-2</c:v>
                </c:pt>
                <c:pt idx="66">
                  <c:v>-7.8976957225796503E-3</c:v>
                </c:pt>
                <c:pt idx="67">
                  <c:v>-9.7642317979879361E-3</c:v>
                </c:pt>
                <c:pt idx="68">
                  <c:v>-1.2953812715166883E-2</c:v>
                </c:pt>
                <c:pt idx="69">
                  <c:v>-1.2927520125561974E-2</c:v>
                </c:pt>
                <c:pt idx="70">
                  <c:v>-1.1922917080899537E-2</c:v>
                </c:pt>
                <c:pt idx="71">
                  <c:v>-2.3174978028933736E-2</c:v>
                </c:pt>
                <c:pt idx="72">
                  <c:v>-2.5080316700000636E-2</c:v>
                </c:pt>
                <c:pt idx="73">
                  <c:v>-3.4610525205851395E-2</c:v>
                </c:pt>
                <c:pt idx="74">
                  <c:v>-2.074754364516616E-2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E9-4E0F-AFC0-7346D35EB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2693247"/>
        <c:axId val="961668847"/>
      </c:lineChart>
      <c:catAx>
        <c:axId val="912693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1668847"/>
        <c:crosses val="autoZero"/>
        <c:auto val="1"/>
        <c:lblAlgn val="ctr"/>
        <c:lblOffset val="100"/>
        <c:noMultiLvlLbl val="0"/>
      </c:catAx>
      <c:valAx>
        <c:axId val="961668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2693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2000" b="1"/>
              <a:t>Part de l'emploi industriel dans l'emploi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Emplois!$C$3:$BY$3</c:f>
              <c:numCache>
                <c:formatCode>General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Emplois!$C$34:$BY$34</c:f>
              <c:numCache>
                <c:formatCode>0.0%</c:formatCode>
                <c:ptCount val="75"/>
                <c:pt idx="0">
                  <c:v>0.2280444335977691</c:v>
                </c:pt>
                <c:pt idx="1">
                  <c:v>0.22823262481129936</c:v>
                </c:pt>
                <c:pt idx="2">
                  <c:v>0.23158312043802148</c:v>
                </c:pt>
                <c:pt idx="3">
                  <c:v>0.22725995816730027</c:v>
                </c:pt>
                <c:pt idx="4">
                  <c:v>0.22297854804443074</c:v>
                </c:pt>
                <c:pt idx="5">
                  <c:v>0.22276399145808803</c:v>
                </c:pt>
                <c:pt idx="6">
                  <c:v>0.22305237387868851</c:v>
                </c:pt>
                <c:pt idx="7">
                  <c:v>0.22386094810885146</c:v>
                </c:pt>
                <c:pt idx="8">
                  <c:v>0.22831276635824829</c:v>
                </c:pt>
                <c:pt idx="9">
                  <c:v>0.22972684349783382</c:v>
                </c:pt>
                <c:pt idx="10">
                  <c:v>0.22595875636411622</c:v>
                </c:pt>
                <c:pt idx="11">
                  <c:v>0.2273238404525621</c:v>
                </c:pt>
                <c:pt idx="12">
                  <c:v>0.2285157764496156</c:v>
                </c:pt>
                <c:pt idx="13">
                  <c:v>0.23050322235750351</c:v>
                </c:pt>
                <c:pt idx="14">
                  <c:v>0.23373308959544892</c:v>
                </c:pt>
                <c:pt idx="15">
                  <c:v>0.23553308320326366</c:v>
                </c:pt>
                <c:pt idx="16">
                  <c:v>0.23228047292647108</c:v>
                </c:pt>
                <c:pt idx="17">
                  <c:v>0.23149592479962514</c:v>
                </c:pt>
                <c:pt idx="18">
                  <c:v>0.22961733197077949</c:v>
                </c:pt>
                <c:pt idx="19">
                  <c:v>0.2258235654314294</c:v>
                </c:pt>
                <c:pt idx="20">
                  <c:v>0.22858174032172593</c:v>
                </c:pt>
                <c:pt idx="21">
                  <c:v>0.23084174731969614</c:v>
                </c:pt>
                <c:pt idx="22">
                  <c:v>0.2324834406319066</c:v>
                </c:pt>
                <c:pt idx="23">
                  <c:v>0.23386417485202207</c:v>
                </c:pt>
                <c:pt idx="24">
                  <c:v>0.23570204729665906</c:v>
                </c:pt>
                <c:pt idx="25">
                  <c:v>0.23642804484397056</c:v>
                </c:pt>
                <c:pt idx="26">
                  <c:v>0.2328411377915135</c:v>
                </c:pt>
                <c:pt idx="27">
                  <c:v>0.23045220683556597</c:v>
                </c:pt>
                <c:pt idx="28">
                  <c:v>0.22852308180995418</c:v>
                </c:pt>
                <c:pt idx="29">
                  <c:v>0.22494658288901859</c:v>
                </c:pt>
                <c:pt idx="30">
                  <c:v>0.21988312815903474</c:v>
                </c:pt>
                <c:pt idx="31">
                  <c:v>0.21617468107436066</c:v>
                </c:pt>
                <c:pt idx="32">
                  <c:v>0.20908687161225908</c:v>
                </c:pt>
                <c:pt idx="33">
                  <c:v>0.20502310581712566</c:v>
                </c:pt>
                <c:pt idx="34">
                  <c:v>0.20119741423689266</c:v>
                </c:pt>
                <c:pt idx="35">
                  <c:v>0.19567538975763102</c:v>
                </c:pt>
                <c:pt idx="36">
                  <c:v>0.19062219082373333</c:v>
                </c:pt>
                <c:pt idx="37">
                  <c:v>0.1858921484220448</c:v>
                </c:pt>
                <c:pt idx="38">
                  <c:v>0.17950643426303992</c:v>
                </c:pt>
                <c:pt idx="39">
                  <c:v>0.17489370630512366</c:v>
                </c:pt>
                <c:pt idx="40">
                  <c:v>0.17250631204698338</c:v>
                </c:pt>
                <c:pt idx="41">
                  <c:v>0.17135459897428007</c:v>
                </c:pt>
                <c:pt idx="42">
                  <c:v>0.16816368698659134</c:v>
                </c:pt>
                <c:pt idx="43">
                  <c:v>0.16337788913959911</c:v>
                </c:pt>
                <c:pt idx="44">
                  <c:v>0.15727212308369345</c:v>
                </c:pt>
                <c:pt idx="45">
                  <c:v>0.15237838464954492</c:v>
                </c:pt>
                <c:pt idx="46">
                  <c:v>0.15116086298084902</c:v>
                </c:pt>
                <c:pt idx="47">
                  <c:v>0.14908842055826624</c:v>
                </c:pt>
                <c:pt idx="48">
                  <c:v>0.14640585788156368</c:v>
                </c:pt>
                <c:pt idx="49">
                  <c:v>0.14375004752071066</c:v>
                </c:pt>
                <c:pt idx="50">
                  <c:v>0.13963501047449148</c:v>
                </c:pt>
                <c:pt idx="51">
                  <c:v>0.13659141216096701</c:v>
                </c:pt>
                <c:pt idx="52">
                  <c:v>0.13521986006006242</c:v>
                </c:pt>
                <c:pt idx="53">
                  <c:v>0.13210614726240488</c:v>
                </c:pt>
                <c:pt idx="54">
                  <c:v>0.12920765719737551</c:v>
                </c:pt>
                <c:pt idx="55">
                  <c:v>0.12472668814824661</c:v>
                </c:pt>
                <c:pt idx="56">
                  <c:v>0.12118628490820089</c:v>
                </c:pt>
                <c:pt idx="57">
                  <c:v>0.11752094500908983</c:v>
                </c:pt>
                <c:pt idx="58">
                  <c:v>0.11456023160039834</c:v>
                </c:pt>
                <c:pt idx="59">
                  <c:v>0.112639703311965</c:v>
                </c:pt>
                <c:pt idx="60">
                  <c:v>0.10850885467927188</c:v>
                </c:pt>
                <c:pt idx="61">
                  <c:v>0.10335624762275844</c:v>
                </c:pt>
                <c:pt idx="62">
                  <c:v>0.10193053707764804</c:v>
                </c:pt>
                <c:pt idx="63">
                  <c:v>0.10102522665876251</c:v>
                </c:pt>
                <c:pt idx="64">
                  <c:v>9.9730438675494526E-2</c:v>
                </c:pt>
                <c:pt idx="65">
                  <c:v>9.8618936377382671E-2</c:v>
                </c:pt>
                <c:pt idx="66">
                  <c:v>9.6407601857043154E-2</c:v>
                </c:pt>
                <c:pt idx="67">
                  <c:v>9.5202782514786519E-2</c:v>
                </c:pt>
                <c:pt idx="68">
                  <c:v>9.350652425286253E-2</c:v>
                </c:pt>
                <c:pt idx="69">
                  <c:v>9.2627746520493617E-2</c:v>
                </c:pt>
                <c:pt idx="70">
                  <c:v>9.438517960753709E-2</c:v>
                </c:pt>
                <c:pt idx="71">
                  <c:v>9.4060515794538196E-2</c:v>
                </c:pt>
                <c:pt idx="72">
                  <c:v>9.2176950924744483E-2</c:v>
                </c:pt>
                <c:pt idx="73">
                  <c:v>9.1395842546869471E-2</c:v>
                </c:pt>
                <c:pt idx="74">
                  <c:v>9.1260940505475341E-2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07-4C37-A512-B7364AD2D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7303199"/>
        <c:axId val="750147647"/>
      </c:lineChart>
      <c:catAx>
        <c:axId val="114730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0147647"/>
        <c:crosses val="autoZero"/>
        <c:auto val="1"/>
        <c:lblAlgn val="ctr"/>
        <c:lblOffset val="100"/>
        <c:noMultiLvlLbl val="0"/>
      </c:catAx>
      <c:valAx>
        <c:axId val="750147647"/>
        <c:scaling>
          <c:orientation val="minMax"/>
          <c:max val="0.24000000000000002"/>
          <c:min val="9.000000000000002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7303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2400" b="1"/>
              <a:t>Evolution de la</a:t>
            </a:r>
            <a:r>
              <a:rPr lang="fr-FR" sz="2400" b="1" baseline="0"/>
              <a:t> VA et de l'investissement dans l'industrie</a:t>
            </a:r>
            <a:endParaRPr lang="fr-FR" sz="2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VA</c:v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Investissement!$B$4:$BN$4</c:f>
              <c:numCache>
                <c:formatCode>General</c:formatCode>
                <c:ptCount val="65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  <c:pt idx="61">
                  <c:v>2020</c:v>
                </c:pt>
                <c:pt idx="62">
                  <c:v>2021</c:v>
                </c:pt>
                <c:pt idx="63">
                  <c:v>2022</c:v>
                </c:pt>
                <c:pt idx="64">
                  <c:v>2023</c:v>
                </c:pt>
              </c:numCache>
            </c:numRef>
          </c:cat>
          <c:val>
            <c:numRef>
              <c:f>Investissement!$B$6:$BN$6</c:f>
              <c:numCache>
                <c:formatCode>General</c:formatCode>
                <c:ptCount val="65"/>
                <c:pt idx="0">
                  <c:v>49683.25</c:v>
                </c:pt>
                <c:pt idx="1">
                  <c:v>53496.6</c:v>
                </c:pt>
                <c:pt idx="2">
                  <c:v>56307.74</c:v>
                </c:pt>
                <c:pt idx="3">
                  <c:v>60147.49</c:v>
                </c:pt>
                <c:pt idx="4">
                  <c:v>66598.92</c:v>
                </c:pt>
                <c:pt idx="5">
                  <c:v>70137.39</c:v>
                </c:pt>
                <c:pt idx="6">
                  <c:v>74722.67</c:v>
                </c:pt>
                <c:pt idx="7">
                  <c:v>80098</c:v>
                </c:pt>
                <c:pt idx="8">
                  <c:v>83576.59</c:v>
                </c:pt>
                <c:pt idx="9">
                  <c:v>88973.02</c:v>
                </c:pt>
                <c:pt idx="10">
                  <c:v>96311.679999999993</c:v>
                </c:pt>
                <c:pt idx="11">
                  <c:v>104555.89</c:v>
                </c:pt>
                <c:pt idx="12">
                  <c:v>111405.31</c:v>
                </c:pt>
                <c:pt idx="13">
                  <c:v>111564.57999999999</c:v>
                </c:pt>
                <c:pt idx="14">
                  <c:v>117660.67000000001</c:v>
                </c:pt>
                <c:pt idx="15">
                  <c:v>126896.67</c:v>
                </c:pt>
                <c:pt idx="16">
                  <c:v>123311.65000000002</c:v>
                </c:pt>
                <c:pt idx="17">
                  <c:v>131124.99</c:v>
                </c:pt>
                <c:pt idx="18">
                  <c:v>135992.23000000001</c:v>
                </c:pt>
                <c:pt idx="19">
                  <c:v>136702.52000000002</c:v>
                </c:pt>
                <c:pt idx="20">
                  <c:v>138505.60000000001</c:v>
                </c:pt>
                <c:pt idx="21">
                  <c:v>138709.61000000002</c:v>
                </c:pt>
                <c:pt idx="22">
                  <c:v>138366.21</c:v>
                </c:pt>
                <c:pt idx="23">
                  <c:v>138960.94</c:v>
                </c:pt>
                <c:pt idx="24">
                  <c:v>141549</c:v>
                </c:pt>
                <c:pt idx="25">
                  <c:v>141507.85999999999</c:v>
                </c:pt>
                <c:pt idx="26">
                  <c:v>143393.31</c:v>
                </c:pt>
                <c:pt idx="27">
                  <c:v>142715.29999999999</c:v>
                </c:pt>
                <c:pt idx="28">
                  <c:v>142456.59</c:v>
                </c:pt>
                <c:pt idx="29">
                  <c:v>148862.49</c:v>
                </c:pt>
                <c:pt idx="30">
                  <c:v>155852.54999999999</c:v>
                </c:pt>
                <c:pt idx="31">
                  <c:v>161161.67999999996</c:v>
                </c:pt>
                <c:pt idx="32">
                  <c:v>161376.77000000002</c:v>
                </c:pt>
                <c:pt idx="33">
                  <c:v>162360.49</c:v>
                </c:pt>
                <c:pt idx="34">
                  <c:v>159226.49</c:v>
                </c:pt>
                <c:pt idx="35">
                  <c:v>164137.71</c:v>
                </c:pt>
                <c:pt idx="36">
                  <c:v>170774.93999999997</c:v>
                </c:pt>
                <c:pt idx="37">
                  <c:v>172736.96</c:v>
                </c:pt>
                <c:pt idx="38">
                  <c:v>181467.25</c:v>
                </c:pt>
                <c:pt idx="39">
                  <c:v>190874.16</c:v>
                </c:pt>
                <c:pt idx="40">
                  <c:v>198199.82</c:v>
                </c:pt>
                <c:pt idx="41">
                  <c:v>207272.41999999998</c:v>
                </c:pt>
                <c:pt idx="42">
                  <c:v>208126.58000000002</c:v>
                </c:pt>
                <c:pt idx="43">
                  <c:v>206704.9</c:v>
                </c:pt>
                <c:pt idx="44">
                  <c:v>212128.39</c:v>
                </c:pt>
                <c:pt idx="45">
                  <c:v>217001.28</c:v>
                </c:pt>
                <c:pt idx="46">
                  <c:v>221233.41999999998</c:v>
                </c:pt>
                <c:pt idx="47">
                  <c:v>226002.43000000002</c:v>
                </c:pt>
                <c:pt idx="48">
                  <c:v>230967.55</c:v>
                </c:pt>
                <c:pt idx="49">
                  <c:v>224560.31000000003</c:v>
                </c:pt>
                <c:pt idx="50">
                  <c:v>209386.44000000003</c:v>
                </c:pt>
                <c:pt idx="51">
                  <c:v>214694</c:v>
                </c:pt>
                <c:pt idx="52">
                  <c:v>222646.53999999998</c:v>
                </c:pt>
                <c:pt idx="53">
                  <c:v>220969.66</c:v>
                </c:pt>
                <c:pt idx="54">
                  <c:v>221490.38</c:v>
                </c:pt>
                <c:pt idx="55">
                  <c:v>222563.77000000002</c:v>
                </c:pt>
                <c:pt idx="56">
                  <c:v>223140.12</c:v>
                </c:pt>
                <c:pt idx="57">
                  <c:v>224024.94</c:v>
                </c:pt>
                <c:pt idx="58">
                  <c:v>228674.74</c:v>
                </c:pt>
                <c:pt idx="59">
                  <c:v>232702.84</c:v>
                </c:pt>
                <c:pt idx="60">
                  <c:v>237122.94999999998</c:v>
                </c:pt>
                <c:pt idx="61">
                  <c:v>214340.09999999998</c:v>
                </c:pt>
                <c:pt idx="62">
                  <c:v>232844.79999999996</c:v>
                </c:pt>
                <c:pt idx="63">
                  <c:v>229831.25000000003</c:v>
                </c:pt>
                <c:pt idx="64">
                  <c:v>234001.3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CD-4C00-BC58-E49481A14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995023"/>
        <c:axId val="750148479"/>
      </c:lineChart>
      <c:lineChart>
        <c:grouping val="standard"/>
        <c:varyColors val="0"/>
        <c:ser>
          <c:idx val="0"/>
          <c:order val="0"/>
          <c:tx>
            <c:v>Investissement</c:v>
          </c:tx>
          <c:spPr>
            <a:ln w="444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Investissement!$B$4:$BN$4</c:f>
              <c:numCache>
                <c:formatCode>General</c:formatCode>
                <c:ptCount val="65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  <c:pt idx="61">
                  <c:v>2020</c:v>
                </c:pt>
                <c:pt idx="62">
                  <c:v>2021</c:v>
                </c:pt>
                <c:pt idx="63">
                  <c:v>2022</c:v>
                </c:pt>
                <c:pt idx="64">
                  <c:v>2023</c:v>
                </c:pt>
              </c:numCache>
            </c:numRef>
          </c:cat>
          <c:val>
            <c:numRef>
              <c:f>Investissement!$B$5:$BN$5</c:f>
              <c:numCache>
                <c:formatCode>General</c:formatCode>
                <c:ptCount val="65"/>
                <c:pt idx="0">
                  <c:v>10442.379999999999</c:v>
                </c:pt>
                <c:pt idx="1">
                  <c:v>11235.76</c:v>
                </c:pt>
                <c:pt idx="2">
                  <c:v>12605.78</c:v>
                </c:pt>
                <c:pt idx="3">
                  <c:v>13564.92</c:v>
                </c:pt>
                <c:pt idx="4">
                  <c:v>14427.31</c:v>
                </c:pt>
                <c:pt idx="5">
                  <c:v>15347.03</c:v>
                </c:pt>
                <c:pt idx="6">
                  <c:v>15798.61</c:v>
                </c:pt>
                <c:pt idx="7">
                  <c:v>16844.259999999998</c:v>
                </c:pt>
                <c:pt idx="8">
                  <c:v>17364.2</c:v>
                </c:pt>
                <c:pt idx="9">
                  <c:v>18230</c:v>
                </c:pt>
                <c:pt idx="10">
                  <c:v>20852.52</c:v>
                </c:pt>
                <c:pt idx="11">
                  <c:v>22073.61</c:v>
                </c:pt>
                <c:pt idx="12">
                  <c:v>24130.89</c:v>
                </c:pt>
                <c:pt idx="13">
                  <c:v>25407.59</c:v>
                </c:pt>
                <c:pt idx="14">
                  <c:v>27062.01</c:v>
                </c:pt>
                <c:pt idx="15">
                  <c:v>27656.6</c:v>
                </c:pt>
                <c:pt idx="16">
                  <c:v>24444.99</c:v>
                </c:pt>
                <c:pt idx="17">
                  <c:v>26101.65</c:v>
                </c:pt>
                <c:pt idx="18">
                  <c:v>26428.79</c:v>
                </c:pt>
                <c:pt idx="19">
                  <c:v>26739.18</c:v>
                </c:pt>
                <c:pt idx="20">
                  <c:v>27622.94</c:v>
                </c:pt>
                <c:pt idx="21">
                  <c:v>29182.36</c:v>
                </c:pt>
                <c:pt idx="22">
                  <c:v>28625.45</c:v>
                </c:pt>
                <c:pt idx="23">
                  <c:v>28967.69</c:v>
                </c:pt>
                <c:pt idx="24">
                  <c:v>27999.759999999998</c:v>
                </c:pt>
                <c:pt idx="25">
                  <c:v>28308.28</c:v>
                </c:pt>
                <c:pt idx="26">
                  <c:v>29677.53</c:v>
                </c:pt>
                <c:pt idx="27">
                  <c:v>30560.65</c:v>
                </c:pt>
                <c:pt idx="28">
                  <c:v>32146.37</c:v>
                </c:pt>
                <c:pt idx="29">
                  <c:v>35352.800000000003</c:v>
                </c:pt>
                <c:pt idx="30">
                  <c:v>38606.32</c:v>
                </c:pt>
                <c:pt idx="31">
                  <c:v>41012.39</c:v>
                </c:pt>
                <c:pt idx="32">
                  <c:v>40350.720000000001</c:v>
                </c:pt>
                <c:pt idx="33">
                  <c:v>39107.08</c:v>
                </c:pt>
                <c:pt idx="34">
                  <c:v>35711.85</c:v>
                </c:pt>
                <c:pt idx="35">
                  <c:v>37062.49</c:v>
                </c:pt>
                <c:pt idx="36">
                  <c:v>38277.07</c:v>
                </c:pt>
                <c:pt idx="37">
                  <c:v>38413.74</c:v>
                </c:pt>
                <c:pt idx="38">
                  <c:v>39405.980000000003</c:v>
                </c:pt>
                <c:pt idx="39">
                  <c:v>42887.7</c:v>
                </c:pt>
                <c:pt idx="40">
                  <c:v>46046.2</c:v>
                </c:pt>
                <c:pt idx="41">
                  <c:v>49202.91</c:v>
                </c:pt>
                <c:pt idx="42">
                  <c:v>49916.51</c:v>
                </c:pt>
                <c:pt idx="43">
                  <c:v>47517.41</c:v>
                </c:pt>
                <c:pt idx="44">
                  <c:v>46248.4</c:v>
                </c:pt>
                <c:pt idx="45">
                  <c:v>47441.19</c:v>
                </c:pt>
                <c:pt idx="46">
                  <c:v>47436.22</c:v>
                </c:pt>
                <c:pt idx="47">
                  <c:v>50707.38</c:v>
                </c:pt>
                <c:pt idx="48">
                  <c:v>53297.33</c:v>
                </c:pt>
                <c:pt idx="49">
                  <c:v>52773.91</c:v>
                </c:pt>
                <c:pt idx="50">
                  <c:v>43829.18</c:v>
                </c:pt>
                <c:pt idx="51">
                  <c:v>44478.05</c:v>
                </c:pt>
                <c:pt idx="52">
                  <c:v>47670.58</c:v>
                </c:pt>
                <c:pt idx="53">
                  <c:v>46245.19</c:v>
                </c:pt>
                <c:pt idx="54">
                  <c:v>46019.65</c:v>
                </c:pt>
                <c:pt idx="55">
                  <c:v>47795.23</c:v>
                </c:pt>
                <c:pt idx="56">
                  <c:v>48089.88</c:v>
                </c:pt>
                <c:pt idx="57">
                  <c:v>48658.83</c:v>
                </c:pt>
                <c:pt idx="58">
                  <c:v>48554.17</c:v>
                </c:pt>
                <c:pt idx="59">
                  <c:v>51739.83</c:v>
                </c:pt>
                <c:pt idx="60">
                  <c:v>52351.48</c:v>
                </c:pt>
                <c:pt idx="61">
                  <c:v>47419.5</c:v>
                </c:pt>
                <c:pt idx="62">
                  <c:v>50570.8</c:v>
                </c:pt>
                <c:pt idx="63">
                  <c:v>53592.09</c:v>
                </c:pt>
                <c:pt idx="64">
                  <c:v>54750.63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CD-4C00-BC58-E49481A14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130943"/>
        <c:axId val="1123397743"/>
      </c:lineChart>
      <c:catAx>
        <c:axId val="959995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0148479"/>
        <c:crosses val="autoZero"/>
        <c:auto val="1"/>
        <c:lblAlgn val="ctr"/>
        <c:lblOffset val="100"/>
        <c:noMultiLvlLbl val="0"/>
      </c:catAx>
      <c:valAx>
        <c:axId val="75014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9995023"/>
        <c:crosses val="autoZero"/>
        <c:crossBetween val="between"/>
      </c:valAx>
      <c:valAx>
        <c:axId val="112339774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2130943"/>
        <c:crosses val="max"/>
        <c:crossBetween val="between"/>
      </c:valAx>
      <c:catAx>
        <c:axId val="11121309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33977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366929961991772"/>
          <c:y val="0.66857421125345518"/>
          <c:w val="0.2758251295877201"/>
          <c:h val="0.115198832595936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551" cy="6062173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1587EAC-18DE-45A9-AE4E-3472800663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0.86015</cdr:x>
      <cdr:y>0</cdr:y>
    </cdr:from>
    <cdr:to>
      <cdr:x>0.99138</cdr:x>
      <cdr:y>0.08811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A2E1AE5D-D104-4469-9BCE-6258B399F5CE}"/>
            </a:ext>
          </a:extLst>
        </cdr:cNvPr>
        <cdr:cNvSpPr txBox="1"/>
      </cdr:nvSpPr>
      <cdr:spPr>
        <a:xfrm xmlns:a="http://schemas.openxmlformats.org/drawingml/2006/main">
          <a:off x="7993880" y="0"/>
          <a:ext cx="1219556" cy="5341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300"/>
            <a:t>Total industrie </a:t>
          </a:r>
        </a:p>
      </cdr:txBody>
    </cdr:sp>
  </cdr:relSizeAnchor>
  <cdr:relSizeAnchor xmlns:cdr="http://schemas.openxmlformats.org/drawingml/2006/chartDrawing">
    <cdr:from>
      <cdr:x>0.00547</cdr:x>
      <cdr:y>0</cdr:y>
    </cdr:from>
    <cdr:to>
      <cdr:x>0.20019</cdr:x>
      <cdr:y>0.08811</cdr:y>
    </cdr:to>
    <cdr:sp macro="" textlink="">
      <cdr:nvSpPr>
        <cdr:cNvPr id="4" name="ZoneTexte 1">
          <a:extLst xmlns:a="http://schemas.openxmlformats.org/drawingml/2006/main">
            <a:ext uri="{FF2B5EF4-FFF2-40B4-BE49-F238E27FC236}">
              <a16:creationId xmlns:a16="http://schemas.microsoft.com/office/drawing/2014/main" id="{886B5B84-9E2B-4A48-8D82-AFAAD5536846}"/>
            </a:ext>
          </a:extLst>
        </cdr:cNvPr>
        <cdr:cNvSpPr txBox="1"/>
      </cdr:nvSpPr>
      <cdr:spPr>
        <a:xfrm xmlns:a="http://schemas.openxmlformats.org/drawingml/2006/main">
          <a:off x="50800" y="0"/>
          <a:ext cx="1809691" cy="534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300"/>
            <a:t>Branches industrielles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76149" cy="604966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8E7050D-F994-44B9-B742-F6177A4E53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76149" cy="604966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E83A5D4-C1E2-444D-B104-B15C142C12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76149" cy="604966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734E904-D50B-4BB7-AE94-A0ED30AF95D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76149" cy="604966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5C28112-A08D-4D7C-B4D4-AB4A116308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0.86015</cdr:x>
      <cdr:y>0</cdr:y>
    </cdr:from>
    <cdr:to>
      <cdr:x>0.99138</cdr:x>
      <cdr:y>0.08811</cdr:y>
    </cdr:to>
    <cdr:sp macro="" textlink="">
      <cdr:nvSpPr>
        <cdr:cNvPr id="3" name="ZoneTexte 1">
          <a:extLst xmlns:a="http://schemas.openxmlformats.org/drawingml/2006/main">
            <a:ext uri="{FF2B5EF4-FFF2-40B4-BE49-F238E27FC236}">
              <a16:creationId xmlns:a16="http://schemas.microsoft.com/office/drawing/2014/main" id="{A2E1AE5D-D104-4469-9BCE-6258B399F5CE}"/>
            </a:ext>
          </a:extLst>
        </cdr:cNvPr>
        <cdr:cNvSpPr txBox="1"/>
      </cdr:nvSpPr>
      <cdr:spPr>
        <a:xfrm xmlns:a="http://schemas.openxmlformats.org/drawingml/2006/main">
          <a:off x="7993880" y="0"/>
          <a:ext cx="1219556" cy="53411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300"/>
            <a:t>Total industrie</a:t>
          </a:r>
        </a:p>
        <a:p xmlns:a="http://schemas.openxmlformats.org/drawingml/2006/main">
          <a:pPr algn="ctr"/>
          <a:r>
            <a:rPr lang="fr-FR" sz="1300"/>
            <a:t>(millions</a:t>
          </a:r>
          <a:r>
            <a:rPr lang="fr-FR" sz="1300" baseline="0"/>
            <a:t> d'h)</a:t>
          </a:r>
          <a:endParaRPr lang="fr-FR" sz="1300"/>
        </a:p>
      </cdr:txBody>
    </cdr:sp>
  </cdr:relSizeAnchor>
  <cdr:relSizeAnchor xmlns:cdr="http://schemas.openxmlformats.org/drawingml/2006/chartDrawing">
    <cdr:from>
      <cdr:x>0.00547</cdr:x>
      <cdr:y>0</cdr:y>
    </cdr:from>
    <cdr:to>
      <cdr:x>0.20019</cdr:x>
      <cdr:y>0.08811</cdr:y>
    </cdr:to>
    <cdr:sp macro="" textlink="">
      <cdr:nvSpPr>
        <cdr:cNvPr id="4" name="ZoneTexte 1">
          <a:extLst xmlns:a="http://schemas.openxmlformats.org/drawingml/2006/main">
            <a:ext uri="{FF2B5EF4-FFF2-40B4-BE49-F238E27FC236}">
              <a16:creationId xmlns:a16="http://schemas.microsoft.com/office/drawing/2014/main" id="{886B5B84-9E2B-4A48-8D82-AFAAD5536846}"/>
            </a:ext>
          </a:extLst>
        </cdr:cNvPr>
        <cdr:cNvSpPr txBox="1"/>
      </cdr:nvSpPr>
      <cdr:spPr>
        <a:xfrm xmlns:a="http://schemas.openxmlformats.org/drawingml/2006/main">
          <a:off x="50800" y="0"/>
          <a:ext cx="1809691" cy="534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300"/>
            <a:t>Branches industrielles </a:t>
          </a:r>
        </a:p>
        <a:p xmlns:a="http://schemas.openxmlformats.org/drawingml/2006/main">
          <a:pPr algn="ctr"/>
          <a:r>
            <a:rPr lang="fr-FR" sz="1300"/>
            <a:t>(millions d'h)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551" cy="6062173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5F41237-35CA-4703-99A9-A8982E6B52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0.86015</cdr:x>
      <cdr:y>0</cdr:y>
    </cdr:from>
    <cdr:to>
      <cdr:x>0.99138</cdr:x>
      <cdr:y>0.08811</cdr:y>
    </cdr:to>
    <cdr:sp macro="" textlink="">
      <cdr:nvSpPr>
        <cdr:cNvPr id="3" name="ZoneTexte 1">
          <a:extLst xmlns:a="http://schemas.openxmlformats.org/drawingml/2006/main">
            <a:ext uri="{FF2B5EF4-FFF2-40B4-BE49-F238E27FC236}">
              <a16:creationId xmlns:a16="http://schemas.microsoft.com/office/drawing/2014/main" id="{A2E1AE5D-D104-4469-9BCE-6258B399F5CE}"/>
            </a:ext>
          </a:extLst>
        </cdr:cNvPr>
        <cdr:cNvSpPr txBox="1"/>
      </cdr:nvSpPr>
      <cdr:spPr>
        <a:xfrm xmlns:a="http://schemas.openxmlformats.org/drawingml/2006/main">
          <a:off x="7993880" y="0"/>
          <a:ext cx="1219556" cy="53411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300"/>
            <a:t>Total industrie</a:t>
          </a:r>
        </a:p>
        <a:p xmlns:a="http://schemas.openxmlformats.org/drawingml/2006/main">
          <a:pPr algn="ctr"/>
          <a:r>
            <a:rPr lang="fr-FR" sz="1300"/>
            <a:t>(millions</a:t>
          </a:r>
          <a:r>
            <a:rPr lang="fr-FR" sz="1300" baseline="0"/>
            <a:t> d'h)</a:t>
          </a:r>
          <a:endParaRPr lang="fr-FR" sz="1300"/>
        </a:p>
      </cdr:txBody>
    </cdr:sp>
  </cdr:relSizeAnchor>
  <cdr:relSizeAnchor xmlns:cdr="http://schemas.openxmlformats.org/drawingml/2006/chartDrawing">
    <cdr:from>
      <cdr:x>0.00547</cdr:x>
      <cdr:y>0</cdr:y>
    </cdr:from>
    <cdr:to>
      <cdr:x>0.20019</cdr:x>
      <cdr:y>0.08811</cdr:y>
    </cdr:to>
    <cdr:sp macro="" textlink="">
      <cdr:nvSpPr>
        <cdr:cNvPr id="4" name="ZoneTexte 1">
          <a:extLst xmlns:a="http://schemas.openxmlformats.org/drawingml/2006/main">
            <a:ext uri="{FF2B5EF4-FFF2-40B4-BE49-F238E27FC236}">
              <a16:creationId xmlns:a16="http://schemas.microsoft.com/office/drawing/2014/main" id="{886B5B84-9E2B-4A48-8D82-AFAAD5536846}"/>
            </a:ext>
          </a:extLst>
        </cdr:cNvPr>
        <cdr:cNvSpPr txBox="1"/>
      </cdr:nvSpPr>
      <cdr:spPr>
        <a:xfrm xmlns:a="http://schemas.openxmlformats.org/drawingml/2006/main">
          <a:off x="50800" y="0"/>
          <a:ext cx="1809691" cy="534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300"/>
            <a:t>Branches industrielles </a:t>
          </a:r>
        </a:p>
        <a:p xmlns:a="http://schemas.openxmlformats.org/drawingml/2006/main">
          <a:pPr algn="ctr"/>
          <a:r>
            <a:rPr lang="fr-FR" sz="1300"/>
            <a:t>(millions d'h)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3551" cy="6062173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7C9DB3D-AE3F-4E2A-ACBF-3D82DFE77D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0.86015</cdr:x>
      <cdr:y>0</cdr:y>
    </cdr:from>
    <cdr:to>
      <cdr:x>0.99138</cdr:x>
      <cdr:y>0.08811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A2E1AE5D-D104-4469-9BCE-6258B399F5CE}"/>
            </a:ext>
          </a:extLst>
        </cdr:cNvPr>
        <cdr:cNvSpPr txBox="1"/>
      </cdr:nvSpPr>
      <cdr:spPr>
        <a:xfrm xmlns:a="http://schemas.openxmlformats.org/drawingml/2006/main">
          <a:off x="7993880" y="0"/>
          <a:ext cx="1219556" cy="5341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300"/>
            <a:t>Total industrie (en milliers)</a:t>
          </a:r>
        </a:p>
      </cdr:txBody>
    </cdr:sp>
  </cdr:relSizeAnchor>
  <cdr:relSizeAnchor xmlns:cdr="http://schemas.openxmlformats.org/drawingml/2006/chartDrawing">
    <cdr:from>
      <cdr:x>0.00547</cdr:x>
      <cdr:y>0</cdr:y>
    </cdr:from>
    <cdr:to>
      <cdr:x>0.20019</cdr:x>
      <cdr:y>0.08811</cdr:y>
    </cdr:to>
    <cdr:sp macro="" textlink="">
      <cdr:nvSpPr>
        <cdr:cNvPr id="4" name="ZoneTexte 1">
          <a:extLst xmlns:a="http://schemas.openxmlformats.org/drawingml/2006/main">
            <a:ext uri="{FF2B5EF4-FFF2-40B4-BE49-F238E27FC236}">
              <a16:creationId xmlns:a16="http://schemas.microsoft.com/office/drawing/2014/main" id="{886B5B84-9E2B-4A48-8D82-AFAAD5536846}"/>
            </a:ext>
          </a:extLst>
        </cdr:cNvPr>
        <cdr:cNvSpPr txBox="1"/>
      </cdr:nvSpPr>
      <cdr:spPr>
        <a:xfrm xmlns:a="http://schemas.openxmlformats.org/drawingml/2006/main">
          <a:off x="50800" y="0"/>
          <a:ext cx="1809691" cy="534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300"/>
            <a:t>Branches industrielles </a:t>
          </a:r>
        </a:p>
        <a:p xmlns:a="http://schemas.openxmlformats.org/drawingml/2006/main">
          <a:pPr algn="ctr"/>
          <a:r>
            <a:rPr lang="fr-FR" sz="1300"/>
            <a:t>(en milliers)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3551" cy="6062173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BAF90C7-2779-4B5C-88B0-A4D7B4CE49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0.86015</cdr:x>
      <cdr:y>0</cdr:y>
    </cdr:from>
    <cdr:to>
      <cdr:x>0.99138</cdr:x>
      <cdr:y>0.08811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A2E1AE5D-D104-4469-9BCE-6258B399F5CE}"/>
            </a:ext>
          </a:extLst>
        </cdr:cNvPr>
        <cdr:cNvSpPr txBox="1"/>
      </cdr:nvSpPr>
      <cdr:spPr>
        <a:xfrm xmlns:a="http://schemas.openxmlformats.org/drawingml/2006/main">
          <a:off x="7993880" y="0"/>
          <a:ext cx="1219556" cy="5341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300"/>
            <a:t>Total industrie (en milliers)</a:t>
          </a:r>
        </a:p>
      </cdr:txBody>
    </cdr:sp>
  </cdr:relSizeAnchor>
  <cdr:relSizeAnchor xmlns:cdr="http://schemas.openxmlformats.org/drawingml/2006/chartDrawing">
    <cdr:from>
      <cdr:x>0.00547</cdr:x>
      <cdr:y>0</cdr:y>
    </cdr:from>
    <cdr:to>
      <cdr:x>0.20019</cdr:x>
      <cdr:y>0.08811</cdr:y>
    </cdr:to>
    <cdr:sp macro="" textlink="">
      <cdr:nvSpPr>
        <cdr:cNvPr id="4" name="ZoneTexte 1">
          <a:extLst xmlns:a="http://schemas.openxmlformats.org/drawingml/2006/main">
            <a:ext uri="{FF2B5EF4-FFF2-40B4-BE49-F238E27FC236}">
              <a16:creationId xmlns:a16="http://schemas.microsoft.com/office/drawing/2014/main" id="{886B5B84-9E2B-4A48-8D82-AFAAD5536846}"/>
            </a:ext>
          </a:extLst>
        </cdr:cNvPr>
        <cdr:cNvSpPr txBox="1"/>
      </cdr:nvSpPr>
      <cdr:spPr>
        <a:xfrm xmlns:a="http://schemas.openxmlformats.org/drawingml/2006/main">
          <a:off x="50800" y="0"/>
          <a:ext cx="1809691" cy="534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300"/>
            <a:t>Branches industrielles </a:t>
          </a:r>
        </a:p>
        <a:p xmlns:a="http://schemas.openxmlformats.org/drawingml/2006/main">
          <a:pPr algn="ctr"/>
          <a:r>
            <a:rPr lang="fr-FR" sz="1300"/>
            <a:t>(en milliers)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3551" cy="6062173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F1CE573-17D1-4EDA-984D-02096BB4BBD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Y34"/>
  <sheetViews>
    <sheetView workbookViewId="0">
      <pane xSplit="2" ySplit="3" topLeftCell="BL4" activePane="bottomRight" state="frozen"/>
      <selection pane="topRight" activeCell="C1" sqref="C1"/>
      <selection pane="bottomLeft" activeCell="A4" sqref="A4"/>
      <selection pane="bottomRight" activeCell="BX34" sqref="BX34"/>
    </sheetView>
  </sheetViews>
  <sheetFormatPr baseColWidth="10" defaultRowHeight="15" x14ac:dyDescent="0.2"/>
  <cols>
    <col min="1" max="1" width="14.5" customWidth="1"/>
    <col min="2" max="2" width="36.83203125" bestFit="1" customWidth="1"/>
  </cols>
  <sheetData>
    <row r="1" spans="1:77" x14ac:dyDescent="0.2">
      <c r="A1" t="s">
        <v>45</v>
      </c>
    </row>
    <row r="3" spans="1:77" x14ac:dyDescent="0.2">
      <c r="A3" t="s">
        <v>2</v>
      </c>
      <c r="C3">
        <v>1949</v>
      </c>
      <c r="D3">
        <v>1950</v>
      </c>
      <c r="E3">
        <v>1951</v>
      </c>
      <c r="F3">
        <v>1952</v>
      </c>
      <c r="G3">
        <v>1953</v>
      </c>
      <c r="H3">
        <v>1954</v>
      </c>
      <c r="I3">
        <v>1955</v>
      </c>
      <c r="J3">
        <v>1956</v>
      </c>
      <c r="K3">
        <v>1957</v>
      </c>
      <c r="L3">
        <v>1958</v>
      </c>
      <c r="M3">
        <v>1959</v>
      </c>
      <c r="N3">
        <v>1960</v>
      </c>
      <c r="O3">
        <v>1961</v>
      </c>
      <c r="P3">
        <v>1962</v>
      </c>
      <c r="Q3">
        <v>1963</v>
      </c>
      <c r="R3">
        <v>1964</v>
      </c>
      <c r="S3">
        <v>1965</v>
      </c>
      <c r="T3">
        <v>1966</v>
      </c>
      <c r="U3">
        <v>1967</v>
      </c>
      <c r="V3">
        <v>1968</v>
      </c>
      <c r="W3">
        <v>1969</v>
      </c>
      <c r="X3">
        <v>1970</v>
      </c>
      <c r="Y3">
        <v>1971</v>
      </c>
      <c r="Z3">
        <v>1972</v>
      </c>
      <c r="AA3">
        <v>1973</v>
      </c>
      <c r="AB3">
        <v>1974</v>
      </c>
      <c r="AC3">
        <v>1975</v>
      </c>
      <c r="AD3">
        <v>1976</v>
      </c>
      <c r="AE3">
        <v>1977</v>
      </c>
      <c r="AF3">
        <v>1978</v>
      </c>
      <c r="AG3">
        <v>1979</v>
      </c>
      <c r="AH3">
        <v>1980</v>
      </c>
      <c r="AI3">
        <v>1981</v>
      </c>
      <c r="AJ3">
        <v>1982</v>
      </c>
      <c r="AK3">
        <v>1983</v>
      </c>
      <c r="AL3">
        <v>1984</v>
      </c>
      <c r="AM3">
        <v>1985</v>
      </c>
      <c r="AN3">
        <v>1986</v>
      </c>
      <c r="AO3">
        <v>1987</v>
      </c>
      <c r="AP3">
        <v>1988</v>
      </c>
      <c r="AQ3">
        <v>1989</v>
      </c>
      <c r="AR3">
        <v>1990</v>
      </c>
      <c r="AS3">
        <v>1991</v>
      </c>
      <c r="AT3">
        <v>1992</v>
      </c>
      <c r="AU3">
        <v>1993</v>
      </c>
      <c r="AV3">
        <v>1994</v>
      </c>
      <c r="AW3">
        <v>1995</v>
      </c>
      <c r="AX3">
        <v>1996</v>
      </c>
      <c r="AY3">
        <v>1997</v>
      </c>
      <c r="AZ3">
        <v>1998</v>
      </c>
      <c r="BA3">
        <v>1999</v>
      </c>
      <c r="BB3">
        <v>2000</v>
      </c>
      <c r="BC3">
        <v>2001</v>
      </c>
      <c r="BD3">
        <v>2002</v>
      </c>
      <c r="BE3">
        <v>2003</v>
      </c>
      <c r="BF3">
        <v>2004</v>
      </c>
      <c r="BG3">
        <v>2005</v>
      </c>
      <c r="BH3">
        <v>2006</v>
      </c>
      <c r="BI3">
        <v>2007</v>
      </c>
      <c r="BJ3">
        <v>2008</v>
      </c>
      <c r="BK3">
        <v>2009</v>
      </c>
      <c r="BL3">
        <v>2010</v>
      </c>
      <c r="BM3">
        <v>2011</v>
      </c>
      <c r="BN3">
        <v>2012</v>
      </c>
      <c r="BO3">
        <v>2013</v>
      </c>
      <c r="BP3">
        <v>2014</v>
      </c>
      <c r="BQ3">
        <v>2015</v>
      </c>
      <c r="BR3">
        <v>2016</v>
      </c>
      <c r="BS3">
        <v>2017</v>
      </c>
      <c r="BT3">
        <v>2018</v>
      </c>
      <c r="BU3">
        <v>2019</v>
      </c>
      <c r="BV3">
        <v>2020</v>
      </c>
      <c r="BW3">
        <v>2021</v>
      </c>
      <c r="BX3">
        <v>2022</v>
      </c>
      <c r="BY3">
        <v>2023</v>
      </c>
    </row>
    <row r="4" spans="1:77" x14ac:dyDescent="0.2">
      <c r="A4" t="s">
        <v>4</v>
      </c>
      <c r="B4" t="s">
        <v>10</v>
      </c>
      <c r="C4">
        <v>558.94000000000005</v>
      </c>
      <c r="D4">
        <v>554.84</v>
      </c>
      <c r="E4">
        <v>571.41999999999996</v>
      </c>
      <c r="F4">
        <v>559.04999999999995</v>
      </c>
      <c r="G4">
        <v>556.80999999999995</v>
      </c>
      <c r="H4">
        <v>557.13</v>
      </c>
      <c r="I4">
        <v>555.49</v>
      </c>
      <c r="J4">
        <v>558.48</v>
      </c>
      <c r="K4">
        <v>563.87</v>
      </c>
      <c r="L4">
        <v>562.87</v>
      </c>
      <c r="M4">
        <v>554.04999999999995</v>
      </c>
      <c r="N4">
        <v>550.94000000000005</v>
      </c>
      <c r="O4">
        <v>537.39</v>
      </c>
      <c r="P4">
        <v>528.27</v>
      </c>
      <c r="Q4">
        <v>537.36</v>
      </c>
      <c r="R4">
        <v>546.52</v>
      </c>
      <c r="S4">
        <v>551.44000000000005</v>
      </c>
      <c r="T4">
        <v>555.53</v>
      </c>
      <c r="U4">
        <v>557.09</v>
      </c>
      <c r="V4">
        <v>557.04</v>
      </c>
      <c r="W4">
        <v>558.32000000000005</v>
      </c>
      <c r="X4">
        <v>564.51</v>
      </c>
      <c r="Y4">
        <v>564.85</v>
      </c>
      <c r="Z4">
        <v>560.21</v>
      </c>
      <c r="AA4">
        <v>565.45000000000005</v>
      </c>
      <c r="AB4">
        <v>566.92999999999995</v>
      </c>
      <c r="AC4">
        <v>564.66999999999996</v>
      </c>
      <c r="AD4">
        <v>568.57000000000005</v>
      </c>
      <c r="AE4">
        <v>577.47</v>
      </c>
      <c r="AF4">
        <v>586.66999999999996</v>
      </c>
      <c r="AG4">
        <v>588.82000000000005</v>
      </c>
      <c r="AH4">
        <v>591.72</v>
      </c>
      <c r="AI4">
        <v>595.98</v>
      </c>
      <c r="AJ4">
        <v>599.91</v>
      </c>
      <c r="AK4">
        <v>603.87</v>
      </c>
      <c r="AL4">
        <v>603.08000000000004</v>
      </c>
      <c r="AM4">
        <v>598.70000000000005</v>
      </c>
      <c r="AN4">
        <v>596.9</v>
      </c>
      <c r="AO4">
        <v>594.84</v>
      </c>
      <c r="AP4">
        <v>591.85</v>
      </c>
      <c r="AQ4">
        <v>590.99</v>
      </c>
      <c r="AR4">
        <v>589.4</v>
      </c>
      <c r="AS4">
        <v>583.80999999999995</v>
      </c>
      <c r="AT4">
        <v>573.64</v>
      </c>
      <c r="AU4">
        <v>571.05999999999995</v>
      </c>
      <c r="AV4">
        <v>578.29999999999995</v>
      </c>
      <c r="AW4">
        <v>588.09</v>
      </c>
      <c r="AX4">
        <v>598.38</v>
      </c>
      <c r="AY4">
        <v>609.46</v>
      </c>
      <c r="AZ4">
        <v>618.75</v>
      </c>
      <c r="BA4">
        <v>621.59</v>
      </c>
      <c r="BB4">
        <v>624.41</v>
      </c>
      <c r="BC4">
        <v>623.76</v>
      </c>
      <c r="BD4">
        <v>635.80999999999995</v>
      </c>
      <c r="BE4">
        <v>640.79999999999995</v>
      </c>
      <c r="BF4">
        <v>622.41999999999996</v>
      </c>
      <c r="BG4">
        <v>620.27</v>
      </c>
      <c r="BH4">
        <v>620.59</v>
      </c>
      <c r="BI4">
        <v>616.63</v>
      </c>
      <c r="BJ4">
        <v>613.16999999999996</v>
      </c>
      <c r="BK4">
        <v>601.24</v>
      </c>
      <c r="BL4">
        <v>595.67999999999995</v>
      </c>
      <c r="BM4">
        <v>608.99</v>
      </c>
      <c r="BN4">
        <v>612.80999999999995</v>
      </c>
      <c r="BO4">
        <v>615.58000000000004</v>
      </c>
      <c r="BP4">
        <v>634.04999999999995</v>
      </c>
      <c r="BQ4">
        <v>612.78</v>
      </c>
      <c r="BR4">
        <v>620.85</v>
      </c>
      <c r="BS4">
        <v>621.82000000000005</v>
      </c>
      <c r="BT4">
        <v>610.48</v>
      </c>
      <c r="BU4">
        <v>643.23</v>
      </c>
      <c r="BV4">
        <v>649.27</v>
      </c>
      <c r="BW4">
        <v>666.02</v>
      </c>
      <c r="BX4">
        <v>679.39</v>
      </c>
      <c r="BY4">
        <v>683.82</v>
      </c>
    </row>
    <row r="5" spans="1:77" x14ac:dyDescent="0.2">
      <c r="A5" t="s">
        <v>5</v>
      </c>
      <c r="B5" t="s">
        <v>11</v>
      </c>
      <c r="C5">
        <v>3157.57</v>
      </c>
      <c r="D5">
        <v>3160.12</v>
      </c>
      <c r="E5">
        <v>3222.48</v>
      </c>
      <c r="F5">
        <v>3177.21</v>
      </c>
      <c r="G5">
        <v>3096.56</v>
      </c>
      <c r="H5">
        <v>3097.85</v>
      </c>
      <c r="I5">
        <v>3105.87</v>
      </c>
      <c r="J5">
        <v>3139.87</v>
      </c>
      <c r="K5">
        <v>3220.88</v>
      </c>
      <c r="L5">
        <v>3221.1</v>
      </c>
      <c r="M5">
        <v>3138.28</v>
      </c>
      <c r="N5">
        <v>3160.37</v>
      </c>
      <c r="O5">
        <v>3177.18</v>
      </c>
      <c r="P5">
        <v>3193.6</v>
      </c>
      <c r="Q5">
        <v>3261.66</v>
      </c>
      <c r="R5">
        <v>3323.5</v>
      </c>
      <c r="S5">
        <v>3270.07</v>
      </c>
      <c r="T5">
        <v>3274.93</v>
      </c>
      <c r="U5">
        <v>3240.3</v>
      </c>
      <c r="V5">
        <v>3153.64</v>
      </c>
      <c r="W5">
        <v>3233.52</v>
      </c>
      <c r="X5">
        <v>3289.75</v>
      </c>
      <c r="Y5">
        <v>3314.58</v>
      </c>
      <c r="Z5">
        <v>3356.95</v>
      </c>
      <c r="AA5">
        <v>3419.51</v>
      </c>
      <c r="AB5">
        <v>3457.15</v>
      </c>
      <c r="AC5">
        <v>3357.41</v>
      </c>
      <c r="AD5">
        <v>3324.11</v>
      </c>
      <c r="AE5">
        <v>3305.79</v>
      </c>
      <c r="AF5">
        <v>3249.54</v>
      </c>
      <c r="AG5">
        <v>3186.11</v>
      </c>
      <c r="AH5">
        <v>3135.94</v>
      </c>
      <c r="AI5">
        <v>3009.53</v>
      </c>
      <c r="AJ5">
        <v>2941.96</v>
      </c>
      <c r="AK5">
        <v>2867.42</v>
      </c>
      <c r="AL5">
        <v>2757.44</v>
      </c>
      <c r="AM5">
        <v>2675.27</v>
      </c>
      <c r="AN5">
        <v>2620.09</v>
      </c>
      <c r="AO5">
        <v>2550.86</v>
      </c>
      <c r="AP5">
        <v>2506.17</v>
      </c>
      <c r="AQ5">
        <v>2517.0500000000002</v>
      </c>
      <c r="AR5">
        <v>2520.87</v>
      </c>
      <c r="AS5">
        <v>2471.1799999999998</v>
      </c>
      <c r="AT5">
        <v>2376.89</v>
      </c>
      <c r="AU5">
        <v>2248.0100000000002</v>
      </c>
      <c r="AV5">
        <v>2174.86</v>
      </c>
      <c r="AW5">
        <v>2173.12</v>
      </c>
      <c r="AX5">
        <v>2140.44</v>
      </c>
      <c r="AY5">
        <v>2103.04</v>
      </c>
      <c r="AZ5">
        <v>2090.58</v>
      </c>
      <c r="BA5">
        <v>2076.4499999999998</v>
      </c>
      <c r="BB5">
        <v>2072.9499999999998</v>
      </c>
      <c r="BC5">
        <v>2084.3000000000002</v>
      </c>
      <c r="BD5">
        <v>2037.28</v>
      </c>
      <c r="BE5">
        <v>1981.87</v>
      </c>
      <c r="BF5">
        <v>1915.19</v>
      </c>
      <c r="BG5">
        <v>1863.09</v>
      </c>
      <c r="BH5">
        <v>1818.05</v>
      </c>
      <c r="BI5">
        <v>1793.63</v>
      </c>
      <c r="BJ5">
        <v>1769.29</v>
      </c>
      <c r="BK5">
        <v>1695.3</v>
      </c>
      <c r="BL5">
        <v>1599.28</v>
      </c>
      <c r="BM5">
        <v>1590.87</v>
      </c>
      <c r="BN5">
        <v>1571.64</v>
      </c>
      <c r="BO5">
        <v>1547.71</v>
      </c>
      <c r="BP5">
        <v>1517.42</v>
      </c>
      <c r="BQ5">
        <v>1495.22</v>
      </c>
      <c r="BR5">
        <v>1480.19</v>
      </c>
      <c r="BS5">
        <v>1470.3</v>
      </c>
      <c r="BT5">
        <v>1476.73</v>
      </c>
      <c r="BU5">
        <v>1516.57</v>
      </c>
      <c r="BV5">
        <v>1507.57</v>
      </c>
      <c r="BW5">
        <v>1511.65</v>
      </c>
      <c r="BX5">
        <v>1537.1</v>
      </c>
      <c r="BY5">
        <v>1547.6</v>
      </c>
    </row>
    <row r="6" spans="1:77" x14ac:dyDescent="0.2">
      <c r="A6" t="s">
        <v>19</v>
      </c>
      <c r="B6" t="s">
        <v>12</v>
      </c>
      <c r="C6">
        <v>1190.05</v>
      </c>
      <c r="D6">
        <v>1189.58</v>
      </c>
      <c r="E6">
        <v>1211.5</v>
      </c>
      <c r="F6">
        <v>1193.48</v>
      </c>
      <c r="G6">
        <v>1162.45</v>
      </c>
      <c r="H6">
        <v>1161.1099999999999</v>
      </c>
      <c r="I6">
        <v>1116.19</v>
      </c>
      <c r="J6">
        <v>1101.18</v>
      </c>
      <c r="K6">
        <v>1115.43</v>
      </c>
      <c r="L6">
        <v>1084.3699999999999</v>
      </c>
      <c r="M6">
        <v>1029.07</v>
      </c>
      <c r="N6">
        <v>1024.57</v>
      </c>
      <c r="O6">
        <v>1006.01</v>
      </c>
      <c r="P6">
        <v>984.95</v>
      </c>
      <c r="Q6">
        <v>1003.31</v>
      </c>
      <c r="R6">
        <v>1018.23</v>
      </c>
      <c r="S6">
        <v>963.57</v>
      </c>
      <c r="T6">
        <v>960.81</v>
      </c>
      <c r="U6">
        <v>926.46</v>
      </c>
      <c r="V6">
        <v>871.09</v>
      </c>
      <c r="W6">
        <v>876.02</v>
      </c>
      <c r="X6">
        <v>863.17</v>
      </c>
      <c r="Y6">
        <v>848.48</v>
      </c>
      <c r="Z6">
        <v>860.81</v>
      </c>
      <c r="AA6">
        <v>852.57</v>
      </c>
      <c r="AB6">
        <v>832.55</v>
      </c>
      <c r="AC6">
        <v>794.97</v>
      </c>
      <c r="AD6">
        <v>774.13</v>
      </c>
      <c r="AE6">
        <v>758.14</v>
      </c>
      <c r="AF6">
        <v>730.76</v>
      </c>
      <c r="AG6">
        <v>711.57</v>
      </c>
      <c r="AH6">
        <v>684.05</v>
      </c>
      <c r="AI6">
        <v>635.34</v>
      </c>
      <c r="AJ6">
        <v>614.02</v>
      </c>
      <c r="AK6">
        <v>597.74</v>
      </c>
      <c r="AL6">
        <v>572.58000000000004</v>
      </c>
      <c r="AM6">
        <v>549.52</v>
      </c>
      <c r="AN6">
        <v>534.05999999999995</v>
      </c>
      <c r="AO6">
        <v>506.93</v>
      </c>
      <c r="AP6">
        <v>478.45</v>
      </c>
      <c r="AQ6">
        <v>460.93</v>
      </c>
      <c r="AR6">
        <v>445.74</v>
      </c>
      <c r="AS6">
        <v>421.46</v>
      </c>
      <c r="AT6">
        <v>393.18</v>
      </c>
      <c r="AU6">
        <v>364.63</v>
      </c>
      <c r="AV6">
        <v>344.63</v>
      </c>
      <c r="AW6">
        <v>333.14</v>
      </c>
      <c r="AX6">
        <v>315.87</v>
      </c>
      <c r="AY6">
        <v>302.89999999999998</v>
      </c>
      <c r="AZ6">
        <v>291.60000000000002</v>
      </c>
      <c r="BA6">
        <v>276.17</v>
      </c>
      <c r="BB6">
        <v>254.94</v>
      </c>
      <c r="BC6">
        <v>244.32</v>
      </c>
      <c r="BD6">
        <v>228.69</v>
      </c>
      <c r="BE6">
        <v>211.16</v>
      </c>
      <c r="BF6">
        <v>188.79</v>
      </c>
      <c r="BG6">
        <v>171.83</v>
      </c>
      <c r="BH6">
        <v>156.58000000000001</v>
      </c>
      <c r="BI6">
        <v>149.57</v>
      </c>
      <c r="BJ6">
        <v>141.28</v>
      </c>
      <c r="BK6">
        <v>125.1</v>
      </c>
      <c r="BL6">
        <v>116.28</v>
      </c>
      <c r="BM6">
        <v>114.86</v>
      </c>
      <c r="BN6">
        <v>112.38</v>
      </c>
      <c r="BO6">
        <v>110.15</v>
      </c>
      <c r="BP6">
        <v>108.42</v>
      </c>
      <c r="BQ6">
        <v>106.74</v>
      </c>
      <c r="BR6">
        <v>104.02</v>
      </c>
      <c r="BS6">
        <v>104.26</v>
      </c>
      <c r="BT6">
        <v>107.16</v>
      </c>
      <c r="BU6">
        <v>108.62</v>
      </c>
      <c r="BV6">
        <v>109.73</v>
      </c>
      <c r="BW6">
        <v>112.22</v>
      </c>
      <c r="BX6">
        <v>118.32</v>
      </c>
    </row>
    <row r="7" spans="1:77" x14ac:dyDescent="0.2">
      <c r="A7" t="s">
        <v>20</v>
      </c>
      <c r="B7" t="s">
        <v>13</v>
      </c>
      <c r="C7">
        <v>297.47000000000003</v>
      </c>
      <c r="D7">
        <v>297.72000000000003</v>
      </c>
      <c r="E7">
        <v>303.63</v>
      </c>
      <c r="F7">
        <v>299.27999999999997</v>
      </c>
      <c r="G7">
        <v>291.66000000000003</v>
      </c>
      <c r="H7">
        <v>291.70999999999998</v>
      </c>
      <c r="I7">
        <v>296.44</v>
      </c>
      <c r="J7">
        <v>301.39</v>
      </c>
      <c r="K7">
        <v>309.54000000000002</v>
      </c>
      <c r="L7">
        <v>313.14</v>
      </c>
      <c r="M7">
        <v>308.63</v>
      </c>
      <c r="N7">
        <v>311.10000000000002</v>
      </c>
      <c r="O7">
        <v>314.04000000000002</v>
      </c>
      <c r="P7">
        <v>319.54000000000002</v>
      </c>
      <c r="Q7">
        <v>328.76</v>
      </c>
      <c r="R7">
        <v>335.91</v>
      </c>
      <c r="S7">
        <v>336.79</v>
      </c>
      <c r="T7">
        <v>338.88</v>
      </c>
      <c r="U7">
        <v>340.54</v>
      </c>
      <c r="V7">
        <v>335.92</v>
      </c>
      <c r="W7">
        <v>345.89</v>
      </c>
      <c r="X7">
        <v>353.72</v>
      </c>
      <c r="Y7">
        <v>357.78</v>
      </c>
      <c r="Z7">
        <v>365.35</v>
      </c>
      <c r="AA7">
        <v>376.3</v>
      </c>
      <c r="AB7">
        <v>383.92</v>
      </c>
      <c r="AC7">
        <v>369.02</v>
      </c>
      <c r="AD7">
        <v>365.61</v>
      </c>
      <c r="AE7">
        <v>364</v>
      </c>
      <c r="AF7">
        <v>362.09</v>
      </c>
      <c r="AG7">
        <v>358.88</v>
      </c>
      <c r="AH7">
        <v>355.74</v>
      </c>
      <c r="AI7">
        <v>344.24</v>
      </c>
      <c r="AJ7">
        <v>338.82</v>
      </c>
      <c r="AK7">
        <v>333.18</v>
      </c>
      <c r="AL7">
        <v>324.58999999999997</v>
      </c>
      <c r="AM7">
        <v>318.08</v>
      </c>
      <c r="AN7">
        <v>313.94</v>
      </c>
      <c r="AO7">
        <v>311.81</v>
      </c>
      <c r="AP7">
        <v>314.62</v>
      </c>
      <c r="AQ7">
        <v>322.8</v>
      </c>
      <c r="AR7">
        <v>326.27</v>
      </c>
      <c r="AS7">
        <v>321.74</v>
      </c>
      <c r="AT7">
        <v>311.58</v>
      </c>
      <c r="AU7">
        <v>298.20999999999998</v>
      </c>
      <c r="AV7">
        <v>294.89</v>
      </c>
      <c r="AW7">
        <v>294.44</v>
      </c>
      <c r="AX7">
        <v>289.08999999999997</v>
      </c>
      <c r="AY7">
        <v>283.62</v>
      </c>
      <c r="AZ7">
        <v>281.89</v>
      </c>
      <c r="BA7">
        <v>279.33</v>
      </c>
      <c r="BB7">
        <v>278.57</v>
      </c>
      <c r="BC7">
        <v>280.72000000000003</v>
      </c>
      <c r="BD7">
        <v>274.20999999999998</v>
      </c>
      <c r="BE7">
        <v>269.77999999999997</v>
      </c>
      <c r="BF7">
        <v>264.12</v>
      </c>
      <c r="BG7">
        <v>254.01</v>
      </c>
      <c r="BH7">
        <v>246.12</v>
      </c>
      <c r="BI7">
        <v>240.44</v>
      </c>
      <c r="BJ7">
        <v>235.37</v>
      </c>
      <c r="BK7">
        <v>220.47</v>
      </c>
      <c r="BL7">
        <v>210.66</v>
      </c>
      <c r="BM7">
        <v>205.11</v>
      </c>
      <c r="BN7">
        <v>199.01</v>
      </c>
      <c r="BO7">
        <v>195.9</v>
      </c>
      <c r="BP7">
        <v>191.46</v>
      </c>
      <c r="BQ7">
        <v>183.12</v>
      </c>
      <c r="BR7">
        <v>179.03</v>
      </c>
      <c r="BS7">
        <v>173.98</v>
      </c>
      <c r="BT7">
        <v>171.82</v>
      </c>
      <c r="BU7">
        <v>173.92</v>
      </c>
      <c r="BV7">
        <v>170.86</v>
      </c>
      <c r="BW7">
        <v>171.57</v>
      </c>
      <c r="BX7">
        <v>173.72</v>
      </c>
    </row>
    <row r="8" spans="1:77" x14ac:dyDescent="0.2">
      <c r="A8" t="s">
        <v>21</v>
      </c>
      <c r="B8" t="s">
        <v>14</v>
      </c>
      <c r="C8">
        <v>171.47</v>
      </c>
      <c r="D8">
        <v>170.99</v>
      </c>
      <c r="E8">
        <v>173.4</v>
      </c>
      <c r="F8">
        <v>171.33</v>
      </c>
      <c r="G8">
        <v>167.13</v>
      </c>
      <c r="H8">
        <v>167.3</v>
      </c>
      <c r="I8">
        <v>170.07</v>
      </c>
      <c r="J8">
        <v>172.3</v>
      </c>
      <c r="K8">
        <v>176.43</v>
      </c>
      <c r="L8">
        <v>178.49</v>
      </c>
      <c r="M8">
        <v>177.04</v>
      </c>
      <c r="N8">
        <v>178.68</v>
      </c>
      <c r="O8">
        <v>179.21</v>
      </c>
      <c r="P8">
        <v>180.32</v>
      </c>
      <c r="Q8">
        <v>185.06</v>
      </c>
      <c r="R8">
        <v>190.62</v>
      </c>
      <c r="S8">
        <v>192.15</v>
      </c>
      <c r="T8">
        <v>195.08</v>
      </c>
      <c r="U8">
        <v>197.07</v>
      </c>
      <c r="V8">
        <v>196.55</v>
      </c>
      <c r="W8">
        <v>202.48</v>
      </c>
      <c r="X8">
        <v>207.39</v>
      </c>
      <c r="Y8">
        <v>211.3</v>
      </c>
      <c r="Z8">
        <v>214.82</v>
      </c>
      <c r="AA8">
        <v>220.13</v>
      </c>
      <c r="AB8">
        <v>223.48</v>
      </c>
      <c r="AC8">
        <v>218.67</v>
      </c>
      <c r="AD8">
        <v>218.44</v>
      </c>
      <c r="AE8">
        <v>220.05</v>
      </c>
      <c r="AF8">
        <v>220.07</v>
      </c>
      <c r="AG8">
        <v>219.24</v>
      </c>
      <c r="AH8">
        <v>217.9</v>
      </c>
      <c r="AI8">
        <v>212.44</v>
      </c>
      <c r="AJ8">
        <v>209.34</v>
      </c>
      <c r="AK8">
        <v>205.72</v>
      </c>
      <c r="AL8">
        <v>202.73</v>
      </c>
      <c r="AM8">
        <v>200.08</v>
      </c>
      <c r="AN8">
        <v>198.22</v>
      </c>
      <c r="AO8">
        <v>197.09</v>
      </c>
      <c r="AP8">
        <v>194.95</v>
      </c>
      <c r="AQ8">
        <v>196.69</v>
      </c>
      <c r="AR8">
        <v>197.81</v>
      </c>
      <c r="AS8">
        <v>193.67</v>
      </c>
      <c r="AT8">
        <v>189.53</v>
      </c>
      <c r="AU8">
        <v>181.13</v>
      </c>
      <c r="AV8">
        <v>172.91</v>
      </c>
      <c r="AW8">
        <v>168.98</v>
      </c>
      <c r="AX8">
        <v>165.22</v>
      </c>
      <c r="AY8">
        <v>161.47999999999999</v>
      </c>
      <c r="AZ8">
        <v>158.56</v>
      </c>
      <c r="BA8">
        <v>156.52000000000001</v>
      </c>
      <c r="BB8">
        <v>154.19</v>
      </c>
      <c r="BC8">
        <v>149.33000000000001</v>
      </c>
      <c r="BD8">
        <v>149.47</v>
      </c>
      <c r="BE8">
        <v>146.1</v>
      </c>
      <c r="BF8">
        <v>139.81</v>
      </c>
      <c r="BG8">
        <v>140.66</v>
      </c>
      <c r="BH8">
        <v>133.72</v>
      </c>
      <c r="BI8">
        <v>130.6</v>
      </c>
      <c r="BJ8">
        <v>127.99</v>
      </c>
      <c r="BK8">
        <v>121.61</v>
      </c>
      <c r="BL8">
        <v>115.72</v>
      </c>
      <c r="BM8">
        <v>120.36</v>
      </c>
      <c r="BN8">
        <v>120.93</v>
      </c>
      <c r="BO8">
        <v>118.83</v>
      </c>
      <c r="BP8">
        <v>115.12</v>
      </c>
      <c r="BQ8">
        <v>114.06</v>
      </c>
      <c r="BR8">
        <v>112.38</v>
      </c>
      <c r="BS8">
        <v>115.44</v>
      </c>
      <c r="BT8">
        <v>116.76</v>
      </c>
      <c r="BU8">
        <v>118.48</v>
      </c>
      <c r="BV8">
        <v>118.79</v>
      </c>
      <c r="BW8">
        <v>122.78</v>
      </c>
      <c r="BX8">
        <v>124.56</v>
      </c>
    </row>
    <row r="9" spans="1:77" x14ac:dyDescent="0.2">
      <c r="A9" t="s">
        <v>22</v>
      </c>
      <c r="B9" t="s">
        <v>15</v>
      </c>
      <c r="C9">
        <v>25.98</v>
      </c>
      <c r="D9">
        <v>26.18</v>
      </c>
      <c r="E9">
        <v>26.91</v>
      </c>
      <c r="F9">
        <v>26.61</v>
      </c>
      <c r="G9">
        <v>26</v>
      </c>
      <c r="H9">
        <v>26.19</v>
      </c>
      <c r="I9">
        <v>27.02</v>
      </c>
      <c r="J9">
        <v>27.59</v>
      </c>
      <c r="K9">
        <v>28.25</v>
      </c>
      <c r="L9">
        <v>28.9</v>
      </c>
      <c r="M9">
        <v>29.1</v>
      </c>
      <c r="N9">
        <v>29.8</v>
      </c>
      <c r="O9">
        <v>30.28</v>
      </c>
      <c r="P9">
        <v>30.68</v>
      </c>
      <c r="Q9">
        <v>31.2</v>
      </c>
      <c r="R9">
        <v>31.98</v>
      </c>
      <c r="S9">
        <v>31.99</v>
      </c>
      <c r="T9">
        <v>32.11</v>
      </c>
      <c r="U9">
        <v>32.39</v>
      </c>
      <c r="V9">
        <v>32.81</v>
      </c>
      <c r="W9">
        <v>35.01</v>
      </c>
      <c r="X9">
        <v>36.86</v>
      </c>
      <c r="Y9">
        <v>38.020000000000003</v>
      </c>
      <c r="Z9">
        <v>39.06</v>
      </c>
      <c r="AA9">
        <v>40.380000000000003</v>
      </c>
      <c r="AB9">
        <v>41.67</v>
      </c>
      <c r="AC9">
        <v>42.87</v>
      </c>
      <c r="AD9">
        <v>44.05</v>
      </c>
      <c r="AE9">
        <v>45.4</v>
      </c>
      <c r="AF9">
        <v>46.49</v>
      </c>
      <c r="AG9">
        <v>47</v>
      </c>
      <c r="AH9">
        <v>46.33</v>
      </c>
      <c r="AI9">
        <v>46.41</v>
      </c>
      <c r="AJ9">
        <v>46.04</v>
      </c>
      <c r="AK9">
        <v>45.98</v>
      </c>
      <c r="AL9">
        <v>46.06</v>
      </c>
      <c r="AM9">
        <v>46.54</v>
      </c>
      <c r="AN9">
        <v>46.78</v>
      </c>
      <c r="AO9">
        <v>47.37</v>
      </c>
      <c r="AP9">
        <v>47.47</v>
      </c>
      <c r="AQ9">
        <v>47.82</v>
      </c>
      <c r="AR9">
        <v>48.3</v>
      </c>
      <c r="AS9">
        <v>48.14</v>
      </c>
      <c r="AT9">
        <v>48.59</v>
      </c>
      <c r="AU9">
        <v>48.31</v>
      </c>
      <c r="AV9">
        <v>47.62</v>
      </c>
      <c r="AW9">
        <v>47.97</v>
      </c>
      <c r="AX9">
        <v>47.53</v>
      </c>
      <c r="AY9">
        <v>46.92</v>
      </c>
      <c r="AZ9">
        <v>46.16</v>
      </c>
      <c r="BA9">
        <v>45.78</v>
      </c>
      <c r="BB9">
        <v>44.66</v>
      </c>
      <c r="BC9">
        <v>48.15</v>
      </c>
      <c r="BD9">
        <v>48.98</v>
      </c>
      <c r="BE9">
        <v>50.92</v>
      </c>
      <c r="BF9">
        <v>51.08</v>
      </c>
      <c r="BG9">
        <v>52.15</v>
      </c>
      <c r="BH9">
        <v>52.97</v>
      </c>
      <c r="BI9">
        <v>53.27</v>
      </c>
      <c r="BJ9">
        <v>53.14</v>
      </c>
      <c r="BK9">
        <v>50.5</v>
      </c>
      <c r="BL9">
        <v>47.67</v>
      </c>
      <c r="BM9">
        <v>44.31</v>
      </c>
      <c r="BN9">
        <v>44.23</v>
      </c>
      <c r="BO9">
        <v>44.9</v>
      </c>
      <c r="BP9">
        <v>44.54</v>
      </c>
      <c r="BQ9">
        <v>44.35</v>
      </c>
      <c r="BR9">
        <v>44.69</v>
      </c>
      <c r="BS9">
        <v>44.43</v>
      </c>
      <c r="BT9">
        <v>44.44</v>
      </c>
      <c r="BU9">
        <v>47.07</v>
      </c>
      <c r="BV9">
        <v>47.98</v>
      </c>
      <c r="BW9">
        <v>46.94</v>
      </c>
      <c r="BX9">
        <v>47.91</v>
      </c>
    </row>
    <row r="10" spans="1:77" x14ac:dyDescent="0.2">
      <c r="A10" t="s">
        <v>23</v>
      </c>
      <c r="B10" t="s">
        <v>16</v>
      </c>
      <c r="C10">
        <v>309.57</v>
      </c>
      <c r="D10">
        <v>311.27999999999997</v>
      </c>
      <c r="E10">
        <v>319.22000000000003</v>
      </c>
      <c r="F10">
        <v>315.3</v>
      </c>
      <c r="G10">
        <v>307.79000000000002</v>
      </c>
      <c r="H10">
        <v>309.27999999999997</v>
      </c>
      <c r="I10">
        <v>318.42</v>
      </c>
      <c r="J10">
        <v>324.52999999999997</v>
      </c>
      <c r="K10">
        <v>331.65</v>
      </c>
      <c r="L10">
        <v>335.66</v>
      </c>
      <c r="M10">
        <v>331.52</v>
      </c>
      <c r="N10">
        <v>335.23</v>
      </c>
      <c r="O10">
        <v>339.09</v>
      </c>
      <c r="P10">
        <v>342.61</v>
      </c>
      <c r="Q10">
        <v>353.35</v>
      </c>
      <c r="R10">
        <v>365.63</v>
      </c>
      <c r="S10">
        <v>372.02</v>
      </c>
      <c r="T10">
        <v>377.57</v>
      </c>
      <c r="U10">
        <v>381.86</v>
      </c>
      <c r="V10">
        <v>381.49</v>
      </c>
      <c r="W10">
        <v>392.65</v>
      </c>
      <c r="X10">
        <v>401.08</v>
      </c>
      <c r="Y10">
        <v>407.95</v>
      </c>
      <c r="Z10">
        <v>414.84</v>
      </c>
      <c r="AA10">
        <v>425.35</v>
      </c>
      <c r="AB10">
        <v>433.91</v>
      </c>
      <c r="AC10">
        <v>420.4</v>
      </c>
      <c r="AD10">
        <v>416.47</v>
      </c>
      <c r="AE10">
        <v>416.11</v>
      </c>
      <c r="AF10">
        <v>412.79</v>
      </c>
      <c r="AG10">
        <v>406.59</v>
      </c>
      <c r="AH10">
        <v>404.33</v>
      </c>
      <c r="AI10">
        <v>390.45</v>
      </c>
      <c r="AJ10">
        <v>380.17</v>
      </c>
      <c r="AK10">
        <v>368.01</v>
      </c>
      <c r="AL10">
        <v>355.62</v>
      </c>
      <c r="AM10">
        <v>344.88</v>
      </c>
      <c r="AN10">
        <v>338.64</v>
      </c>
      <c r="AO10">
        <v>336.15</v>
      </c>
      <c r="AP10">
        <v>335.15</v>
      </c>
      <c r="AQ10">
        <v>338.92</v>
      </c>
      <c r="AR10">
        <v>339.27</v>
      </c>
      <c r="AS10">
        <v>334.89</v>
      </c>
      <c r="AT10">
        <v>329.66</v>
      </c>
      <c r="AU10">
        <v>317.64999999999998</v>
      </c>
      <c r="AV10">
        <v>310.92</v>
      </c>
      <c r="AW10">
        <v>311.68</v>
      </c>
      <c r="AX10">
        <v>308.45999999999998</v>
      </c>
      <c r="AY10">
        <v>302.92</v>
      </c>
      <c r="AZ10">
        <v>304.77999999999997</v>
      </c>
      <c r="BA10">
        <v>305.63</v>
      </c>
      <c r="BB10">
        <v>313.72000000000003</v>
      </c>
      <c r="BC10">
        <v>319.08999999999997</v>
      </c>
      <c r="BD10">
        <v>315.01</v>
      </c>
      <c r="BE10">
        <v>310.02</v>
      </c>
      <c r="BF10">
        <v>308.24</v>
      </c>
      <c r="BG10">
        <v>302.36</v>
      </c>
      <c r="BH10">
        <v>292.25</v>
      </c>
      <c r="BI10">
        <v>288.85000000000002</v>
      </c>
      <c r="BJ10">
        <v>286.14999999999998</v>
      </c>
      <c r="BK10">
        <v>259.61</v>
      </c>
      <c r="BL10">
        <v>246.46</v>
      </c>
      <c r="BM10">
        <v>246.14</v>
      </c>
      <c r="BN10">
        <v>241.93</v>
      </c>
      <c r="BO10">
        <v>234.72</v>
      </c>
      <c r="BP10">
        <v>228.39</v>
      </c>
      <c r="BQ10">
        <v>224.94</v>
      </c>
      <c r="BR10">
        <v>221.02</v>
      </c>
      <c r="BS10">
        <v>219.74</v>
      </c>
      <c r="BT10">
        <v>214.95</v>
      </c>
      <c r="BU10">
        <v>223.6</v>
      </c>
      <c r="BV10">
        <v>220.05</v>
      </c>
      <c r="BW10">
        <v>218.13</v>
      </c>
      <c r="BX10">
        <v>220.56</v>
      </c>
    </row>
    <row r="11" spans="1:77" x14ac:dyDescent="0.2">
      <c r="A11" t="s">
        <v>24</v>
      </c>
      <c r="B11" t="s">
        <v>18</v>
      </c>
      <c r="C11">
        <v>587.07000000000005</v>
      </c>
      <c r="D11">
        <v>588.83000000000004</v>
      </c>
      <c r="E11">
        <v>601.95000000000005</v>
      </c>
      <c r="F11">
        <v>594.13</v>
      </c>
      <c r="G11">
        <v>579.53</v>
      </c>
      <c r="H11">
        <v>581.1</v>
      </c>
      <c r="I11">
        <v>599.04</v>
      </c>
      <c r="J11">
        <v>617.17999999999995</v>
      </c>
      <c r="K11">
        <v>642.45000000000005</v>
      </c>
      <c r="L11">
        <v>654.65</v>
      </c>
      <c r="M11">
        <v>647.17999999999995</v>
      </c>
      <c r="N11">
        <v>657.78</v>
      </c>
      <c r="O11">
        <v>673.33</v>
      </c>
      <c r="P11">
        <v>684.59</v>
      </c>
      <c r="Q11">
        <v>695.99</v>
      </c>
      <c r="R11">
        <v>705.58</v>
      </c>
      <c r="S11">
        <v>701.01</v>
      </c>
      <c r="T11">
        <v>695.92</v>
      </c>
      <c r="U11">
        <v>688.2</v>
      </c>
      <c r="V11">
        <v>672.39</v>
      </c>
      <c r="W11">
        <v>692.33</v>
      </c>
      <c r="X11">
        <v>716.97</v>
      </c>
      <c r="Y11">
        <v>730.94</v>
      </c>
      <c r="Z11">
        <v>733.77</v>
      </c>
      <c r="AA11">
        <v>751.72</v>
      </c>
      <c r="AB11">
        <v>769.7</v>
      </c>
      <c r="AC11">
        <v>755.33</v>
      </c>
      <c r="AD11">
        <v>749.82</v>
      </c>
      <c r="AE11">
        <v>742.85</v>
      </c>
      <c r="AF11">
        <v>722.96</v>
      </c>
      <c r="AG11">
        <v>700.95</v>
      </c>
      <c r="AH11">
        <v>690.9</v>
      </c>
      <c r="AI11">
        <v>663.04</v>
      </c>
      <c r="AJ11">
        <v>645.29</v>
      </c>
      <c r="AK11">
        <v>622.71</v>
      </c>
      <c r="AL11">
        <v>587.92999999999995</v>
      </c>
      <c r="AM11">
        <v>569.16</v>
      </c>
      <c r="AN11">
        <v>553.15</v>
      </c>
      <c r="AO11">
        <v>534.04999999999995</v>
      </c>
      <c r="AP11">
        <v>523.87</v>
      </c>
      <c r="AQ11">
        <v>534.62</v>
      </c>
      <c r="AR11">
        <v>539.57000000000005</v>
      </c>
      <c r="AS11">
        <v>529.12</v>
      </c>
      <c r="AT11">
        <v>502.59</v>
      </c>
      <c r="AU11">
        <v>469.16</v>
      </c>
      <c r="AV11">
        <v>450.14</v>
      </c>
      <c r="AW11">
        <v>460.44</v>
      </c>
      <c r="AX11">
        <v>461.2</v>
      </c>
      <c r="AY11">
        <v>457.57</v>
      </c>
      <c r="AZ11">
        <v>460.13</v>
      </c>
      <c r="BA11">
        <v>460.68</v>
      </c>
      <c r="BB11">
        <v>467.98</v>
      </c>
      <c r="BC11">
        <v>476.13</v>
      </c>
      <c r="BD11">
        <v>468.81</v>
      </c>
      <c r="BE11">
        <v>456.78</v>
      </c>
      <c r="BF11">
        <v>441.46</v>
      </c>
      <c r="BG11">
        <v>432.87</v>
      </c>
      <c r="BH11">
        <v>428.17</v>
      </c>
      <c r="BI11">
        <v>427.53</v>
      </c>
      <c r="BJ11">
        <v>423.55</v>
      </c>
      <c r="BK11">
        <v>410.44</v>
      </c>
      <c r="BL11">
        <v>384.21</v>
      </c>
      <c r="BM11">
        <v>382.43</v>
      </c>
      <c r="BN11">
        <v>380.52</v>
      </c>
      <c r="BO11">
        <v>379.7</v>
      </c>
      <c r="BP11">
        <v>372.49</v>
      </c>
      <c r="BQ11">
        <v>364.62</v>
      </c>
      <c r="BR11">
        <v>360.82</v>
      </c>
      <c r="BS11">
        <v>357.44</v>
      </c>
      <c r="BT11">
        <v>356.67</v>
      </c>
      <c r="BU11">
        <v>367.5</v>
      </c>
      <c r="BV11">
        <v>359.76</v>
      </c>
      <c r="BW11">
        <v>349.58</v>
      </c>
      <c r="BX11">
        <v>350.25</v>
      </c>
    </row>
    <row r="12" spans="1:77" x14ac:dyDescent="0.2">
      <c r="A12" t="s">
        <v>25</v>
      </c>
      <c r="B12" t="s">
        <v>17</v>
      </c>
      <c r="C12">
        <v>575.98</v>
      </c>
      <c r="D12">
        <v>575.54</v>
      </c>
      <c r="E12">
        <v>585.87</v>
      </c>
      <c r="F12">
        <v>577.08000000000004</v>
      </c>
      <c r="G12">
        <v>562.01</v>
      </c>
      <c r="H12">
        <v>561.16</v>
      </c>
      <c r="I12">
        <v>578.69000000000005</v>
      </c>
      <c r="J12">
        <v>595.72</v>
      </c>
      <c r="K12">
        <v>617.13</v>
      </c>
      <c r="L12">
        <v>625.89</v>
      </c>
      <c r="M12">
        <v>615.75</v>
      </c>
      <c r="N12">
        <v>623.21</v>
      </c>
      <c r="O12">
        <v>635.22</v>
      </c>
      <c r="P12">
        <v>650.91</v>
      </c>
      <c r="Q12">
        <v>663.99</v>
      </c>
      <c r="R12">
        <v>675.56</v>
      </c>
      <c r="S12">
        <v>672.54</v>
      </c>
      <c r="T12">
        <v>674.57</v>
      </c>
      <c r="U12">
        <v>673.78</v>
      </c>
      <c r="V12">
        <v>663.4</v>
      </c>
      <c r="W12">
        <v>689.14</v>
      </c>
      <c r="X12">
        <v>710.56</v>
      </c>
      <c r="Y12">
        <v>720.1</v>
      </c>
      <c r="Z12">
        <v>728.31</v>
      </c>
      <c r="AA12">
        <v>753.06</v>
      </c>
      <c r="AB12">
        <v>771.91</v>
      </c>
      <c r="AC12">
        <v>756.16</v>
      </c>
      <c r="AD12">
        <v>755.61</v>
      </c>
      <c r="AE12">
        <v>759.26</v>
      </c>
      <c r="AF12">
        <v>754.38</v>
      </c>
      <c r="AG12">
        <v>741.89</v>
      </c>
      <c r="AH12">
        <v>736.7</v>
      </c>
      <c r="AI12">
        <v>717.63</v>
      </c>
      <c r="AJ12">
        <v>708.29</v>
      </c>
      <c r="AK12">
        <v>694.09</v>
      </c>
      <c r="AL12">
        <v>667.94</v>
      </c>
      <c r="AM12">
        <v>647</v>
      </c>
      <c r="AN12">
        <v>635.32000000000005</v>
      </c>
      <c r="AO12">
        <v>617.46</v>
      </c>
      <c r="AP12">
        <v>611.67999999999995</v>
      </c>
      <c r="AQ12">
        <v>615.27</v>
      </c>
      <c r="AR12">
        <v>623.91999999999996</v>
      </c>
      <c r="AS12">
        <v>622.15</v>
      </c>
      <c r="AT12">
        <v>601.76</v>
      </c>
      <c r="AU12">
        <v>568.91999999999996</v>
      </c>
      <c r="AV12">
        <v>553.76</v>
      </c>
      <c r="AW12">
        <v>556.46</v>
      </c>
      <c r="AX12">
        <v>553.05999999999995</v>
      </c>
      <c r="AY12">
        <v>547.65</v>
      </c>
      <c r="AZ12">
        <v>547.48</v>
      </c>
      <c r="BA12">
        <v>552.34</v>
      </c>
      <c r="BB12">
        <v>558.88</v>
      </c>
      <c r="BC12">
        <v>566.54999999999995</v>
      </c>
      <c r="BD12">
        <v>552.11</v>
      </c>
      <c r="BE12">
        <v>537.11</v>
      </c>
      <c r="BF12">
        <v>521.69000000000005</v>
      </c>
      <c r="BG12">
        <v>509.2</v>
      </c>
      <c r="BH12">
        <v>508.25</v>
      </c>
      <c r="BI12">
        <v>503.38</v>
      </c>
      <c r="BJ12">
        <v>501.82</v>
      </c>
      <c r="BK12">
        <v>507.56</v>
      </c>
      <c r="BL12">
        <v>478.28</v>
      </c>
      <c r="BM12">
        <v>477.67</v>
      </c>
      <c r="BN12">
        <v>472.64</v>
      </c>
      <c r="BO12">
        <v>463.51</v>
      </c>
      <c r="BP12">
        <v>457</v>
      </c>
      <c r="BQ12">
        <v>457.39</v>
      </c>
      <c r="BR12">
        <v>458.24</v>
      </c>
      <c r="BS12">
        <v>455.01</v>
      </c>
      <c r="BT12">
        <v>464.93</v>
      </c>
      <c r="BU12">
        <v>477.4</v>
      </c>
      <c r="BV12">
        <v>480.4</v>
      </c>
      <c r="BW12">
        <v>490.44</v>
      </c>
      <c r="BX12">
        <v>501.78</v>
      </c>
    </row>
    <row r="13" spans="1:77" x14ac:dyDescent="0.2">
      <c r="A13" t="s">
        <v>6</v>
      </c>
      <c r="B13" t="s">
        <v>26</v>
      </c>
      <c r="C13">
        <v>36.229999999999997</v>
      </c>
      <c r="D13">
        <v>35.28</v>
      </c>
      <c r="E13">
        <v>34.549999999999997</v>
      </c>
      <c r="F13">
        <v>34.130000000000003</v>
      </c>
      <c r="G13">
        <v>33.090000000000003</v>
      </c>
      <c r="H13">
        <v>32.619999999999997</v>
      </c>
      <c r="I13">
        <v>31.99</v>
      </c>
      <c r="J13">
        <v>31.69</v>
      </c>
      <c r="K13">
        <v>32.14</v>
      </c>
      <c r="L13">
        <v>31.99</v>
      </c>
      <c r="M13">
        <v>31.61</v>
      </c>
      <c r="N13">
        <v>30.6</v>
      </c>
      <c r="O13">
        <v>29.27</v>
      </c>
      <c r="P13">
        <v>28.79</v>
      </c>
      <c r="Q13">
        <v>28.54</v>
      </c>
      <c r="R13">
        <v>28.06</v>
      </c>
      <c r="S13">
        <v>27.58</v>
      </c>
      <c r="T13">
        <v>27.03</v>
      </c>
      <c r="U13">
        <v>26.04</v>
      </c>
      <c r="V13">
        <v>24.68</v>
      </c>
      <c r="W13">
        <v>23.4</v>
      </c>
      <c r="X13">
        <v>22.22</v>
      </c>
      <c r="Y13">
        <v>20.92</v>
      </c>
      <c r="Z13">
        <v>19.68</v>
      </c>
      <c r="AA13">
        <v>18.600000000000001</v>
      </c>
      <c r="AB13">
        <v>17.64</v>
      </c>
      <c r="AC13">
        <v>17.100000000000001</v>
      </c>
      <c r="AD13">
        <v>16.649999999999999</v>
      </c>
      <c r="AE13">
        <v>16.07</v>
      </c>
      <c r="AF13">
        <v>15.39</v>
      </c>
      <c r="AG13">
        <v>15.3</v>
      </c>
      <c r="AH13">
        <v>15.64</v>
      </c>
      <c r="AI13">
        <v>14.68</v>
      </c>
      <c r="AJ13">
        <v>13.57</v>
      </c>
      <c r="AK13">
        <v>12.45</v>
      </c>
      <c r="AL13">
        <v>11.19</v>
      </c>
      <c r="AM13">
        <v>10.65</v>
      </c>
      <c r="AN13">
        <v>10.85</v>
      </c>
      <c r="AO13">
        <v>11.5</v>
      </c>
      <c r="AP13">
        <v>12.64</v>
      </c>
      <c r="AQ13">
        <v>13.96</v>
      </c>
      <c r="AR13">
        <v>14.01</v>
      </c>
      <c r="AS13">
        <v>13.12</v>
      </c>
      <c r="AT13">
        <v>12.7</v>
      </c>
      <c r="AU13">
        <v>12.07</v>
      </c>
      <c r="AV13">
        <v>11.45</v>
      </c>
      <c r="AW13">
        <v>11.07</v>
      </c>
      <c r="AX13">
        <v>10.98</v>
      </c>
      <c r="AY13">
        <v>10.27</v>
      </c>
      <c r="AZ13">
        <v>8.9600000000000009</v>
      </c>
      <c r="BA13">
        <v>8.25</v>
      </c>
      <c r="BB13">
        <v>9.1300000000000008</v>
      </c>
      <c r="BC13">
        <v>8.92</v>
      </c>
      <c r="BD13">
        <v>8.3800000000000008</v>
      </c>
      <c r="BE13">
        <v>8.5399999999999991</v>
      </c>
      <c r="BF13">
        <v>8.67</v>
      </c>
      <c r="BG13">
        <v>8.41</v>
      </c>
      <c r="BH13">
        <v>8.3699999999999992</v>
      </c>
      <c r="BI13">
        <v>8.31</v>
      </c>
      <c r="BJ13">
        <v>8.25</v>
      </c>
      <c r="BK13">
        <v>7.56</v>
      </c>
      <c r="BL13">
        <v>7.63</v>
      </c>
      <c r="BM13">
        <v>7.43</v>
      </c>
      <c r="BN13">
        <v>7.48</v>
      </c>
      <c r="BO13">
        <v>7.31</v>
      </c>
      <c r="BP13">
        <v>7.03</v>
      </c>
      <c r="BQ13">
        <v>7.01</v>
      </c>
      <c r="BR13">
        <v>6.87</v>
      </c>
      <c r="BS13">
        <v>6.63</v>
      </c>
      <c r="BT13">
        <v>6.7</v>
      </c>
      <c r="BU13">
        <v>6.72</v>
      </c>
      <c r="BV13">
        <v>6.26</v>
      </c>
      <c r="BW13">
        <v>6.46</v>
      </c>
      <c r="BX13">
        <v>6.4</v>
      </c>
      <c r="BY13">
        <v>6.44</v>
      </c>
    </row>
    <row r="14" spans="1:77" x14ac:dyDescent="0.2">
      <c r="A14" t="s">
        <v>7</v>
      </c>
      <c r="B14" t="s">
        <v>27</v>
      </c>
      <c r="C14">
        <v>373.2</v>
      </c>
      <c r="D14">
        <v>375.51</v>
      </c>
      <c r="E14">
        <v>385.39</v>
      </c>
      <c r="F14">
        <v>380.77</v>
      </c>
      <c r="G14">
        <v>371.8</v>
      </c>
      <c r="H14">
        <v>373.85</v>
      </c>
      <c r="I14">
        <v>392.87</v>
      </c>
      <c r="J14">
        <v>411.7</v>
      </c>
      <c r="K14">
        <v>432.96</v>
      </c>
      <c r="L14">
        <v>443.25</v>
      </c>
      <c r="M14">
        <v>440.49</v>
      </c>
      <c r="N14">
        <v>452.08</v>
      </c>
      <c r="O14">
        <v>467.93</v>
      </c>
      <c r="P14">
        <v>484.59</v>
      </c>
      <c r="Q14">
        <v>497.9</v>
      </c>
      <c r="R14">
        <v>510.77</v>
      </c>
      <c r="S14">
        <v>510.79</v>
      </c>
      <c r="T14">
        <v>515.48</v>
      </c>
      <c r="U14">
        <v>519.16</v>
      </c>
      <c r="V14">
        <v>516.41</v>
      </c>
      <c r="W14">
        <v>542.92999999999995</v>
      </c>
      <c r="X14">
        <v>570.98</v>
      </c>
      <c r="Y14">
        <v>586.24</v>
      </c>
      <c r="Z14">
        <v>597.26</v>
      </c>
      <c r="AA14">
        <v>620.01</v>
      </c>
      <c r="AB14">
        <v>638.54999999999995</v>
      </c>
      <c r="AC14">
        <v>632.5</v>
      </c>
      <c r="AD14">
        <v>635.38</v>
      </c>
      <c r="AE14">
        <v>640.91999999999996</v>
      </c>
      <c r="AF14">
        <v>640.87</v>
      </c>
      <c r="AG14">
        <v>630.76</v>
      </c>
      <c r="AH14">
        <v>630.09</v>
      </c>
      <c r="AI14">
        <v>614.66</v>
      </c>
      <c r="AJ14">
        <v>608.44000000000005</v>
      </c>
      <c r="AK14">
        <v>596.37</v>
      </c>
      <c r="AL14">
        <v>579.39</v>
      </c>
      <c r="AM14">
        <v>566.13</v>
      </c>
      <c r="AN14">
        <v>558.54</v>
      </c>
      <c r="AO14">
        <v>544.46</v>
      </c>
      <c r="AP14">
        <v>540.38</v>
      </c>
      <c r="AQ14">
        <v>546.64</v>
      </c>
      <c r="AR14">
        <v>561.35</v>
      </c>
      <c r="AS14">
        <v>561.95000000000005</v>
      </c>
      <c r="AT14">
        <v>545.96</v>
      </c>
      <c r="AU14">
        <v>515.25</v>
      </c>
      <c r="AV14">
        <v>503.33</v>
      </c>
      <c r="AW14">
        <v>508.41</v>
      </c>
      <c r="AX14">
        <v>506.13</v>
      </c>
      <c r="AY14">
        <v>500.15</v>
      </c>
      <c r="AZ14">
        <v>502.3</v>
      </c>
      <c r="BA14">
        <v>499.18</v>
      </c>
      <c r="BB14">
        <v>500.88</v>
      </c>
      <c r="BC14">
        <v>502.22</v>
      </c>
      <c r="BD14">
        <v>477.14</v>
      </c>
      <c r="BE14">
        <v>458.26</v>
      </c>
      <c r="BF14">
        <v>439.33</v>
      </c>
      <c r="BG14">
        <v>421.48</v>
      </c>
      <c r="BH14">
        <v>410.97</v>
      </c>
      <c r="BI14">
        <v>409.72</v>
      </c>
      <c r="BJ14">
        <v>408.54</v>
      </c>
      <c r="BK14">
        <v>369.84</v>
      </c>
      <c r="BL14">
        <v>349.41</v>
      </c>
      <c r="BM14">
        <v>337.54</v>
      </c>
      <c r="BN14">
        <v>336.88</v>
      </c>
      <c r="BO14">
        <v>328.94</v>
      </c>
      <c r="BP14">
        <v>329.37</v>
      </c>
      <c r="BQ14">
        <v>323.91000000000003</v>
      </c>
      <c r="BR14">
        <v>317.12</v>
      </c>
      <c r="BS14">
        <v>307.60000000000002</v>
      </c>
      <c r="BT14">
        <v>311.02</v>
      </c>
      <c r="BU14">
        <v>316.67</v>
      </c>
      <c r="BV14">
        <v>315.72000000000003</v>
      </c>
      <c r="BW14">
        <v>315.66000000000003</v>
      </c>
      <c r="BX14">
        <v>320.01</v>
      </c>
      <c r="BY14">
        <v>326.93</v>
      </c>
    </row>
    <row r="15" spans="1:77" x14ac:dyDescent="0.2">
      <c r="A15" t="s">
        <v>28</v>
      </c>
      <c r="B15" t="s">
        <v>33</v>
      </c>
      <c r="C15">
        <v>79.92</v>
      </c>
      <c r="D15">
        <v>80.510000000000005</v>
      </c>
      <c r="E15">
        <v>82.73</v>
      </c>
      <c r="F15">
        <v>81.78</v>
      </c>
      <c r="G15">
        <v>79.89</v>
      </c>
      <c r="H15">
        <v>80.430000000000007</v>
      </c>
      <c r="I15">
        <v>85.48</v>
      </c>
      <c r="J15">
        <v>90.03</v>
      </c>
      <c r="K15">
        <v>94.79</v>
      </c>
      <c r="L15">
        <v>96.95</v>
      </c>
      <c r="M15">
        <v>96.54</v>
      </c>
      <c r="N15">
        <v>99.81</v>
      </c>
      <c r="O15">
        <v>104.22</v>
      </c>
      <c r="P15">
        <v>108.54</v>
      </c>
      <c r="Q15">
        <v>112.5</v>
      </c>
      <c r="R15">
        <v>117.06</v>
      </c>
      <c r="S15">
        <v>117.85</v>
      </c>
      <c r="T15">
        <v>119.3</v>
      </c>
      <c r="U15">
        <v>120.51</v>
      </c>
      <c r="V15">
        <v>120.99</v>
      </c>
      <c r="W15">
        <v>127.77</v>
      </c>
      <c r="X15">
        <v>135.02000000000001</v>
      </c>
      <c r="Y15">
        <v>140.22</v>
      </c>
      <c r="Z15">
        <v>145.35</v>
      </c>
      <c r="AA15">
        <v>154.30000000000001</v>
      </c>
      <c r="AB15">
        <v>161.82</v>
      </c>
      <c r="AC15">
        <v>161.97999999999999</v>
      </c>
      <c r="AD15">
        <v>163.31</v>
      </c>
      <c r="AE15">
        <v>166.28</v>
      </c>
      <c r="AF15">
        <v>168.17</v>
      </c>
      <c r="AG15">
        <v>167.57</v>
      </c>
      <c r="AH15">
        <v>167.33</v>
      </c>
      <c r="AI15">
        <v>164.67</v>
      </c>
      <c r="AJ15">
        <v>163.61000000000001</v>
      </c>
      <c r="AK15">
        <v>161.65</v>
      </c>
      <c r="AL15">
        <v>159.16</v>
      </c>
      <c r="AM15">
        <v>158.46</v>
      </c>
      <c r="AN15">
        <v>158.66</v>
      </c>
      <c r="AO15">
        <v>155.33000000000001</v>
      </c>
      <c r="AP15">
        <v>153.82</v>
      </c>
      <c r="AQ15">
        <v>155.01</v>
      </c>
      <c r="AR15">
        <v>160.41999999999999</v>
      </c>
      <c r="AS15">
        <v>162.19999999999999</v>
      </c>
      <c r="AT15">
        <v>156.80000000000001</v>
      </c>
      <c r="AU15">
        <v>147.68</v>
      </c>
      <c r="AV15">
        <v>145.58000000000001</v>
      </c>
      <c r="AW15">
        <v>147.27000000000001</v>
      </c>
      <c r="AX15">
        <v>147.72</v>
      </c>
      <c r="AY15">
        <v>145.44999999999999</v>
      </c>
      <c r="AZ15">
        <v>147.37</v>
      </c>
      <c r="BA15">
        <v>144.44999999999999</v>
      </c>
      <c r="BB15">
        <v>145.54</v>
      </c>
      <c r="BC15">
        <v>145.84</v>
      </c>
      <c r="BD15">
        <v>140.87</v>
      </c>
      <c r="BE15">
        <v>129.68</v>
      </c>
      <c r="BF15">
        <v>119.04</v>
      </c>
      <c r="BG15">
        <v>109.46</v>
      </c>
      <c r="BH15">
        <v>111.57</v>
      </c>
      <c r="BI15">
        <v>111.28</v>
      </c>
      <c r="BJ15">
        <v>108.9</v>
      </c>
      <c r="BK15">
        <v>94.34</v>
      </c>
      <c r="BL15">
        <v>92.48</v>
      </c>
      <c r="BM15">
        <v>85.9</v>
      </c>
      <c r="BN15">
        <v>82.03</v>
      </c>
      <c r="BO15">
        <v>81.209999999999994</v>
      </c>
      <c r="BP15">
        <v>82.36</v>
      </c>
      <c r="BQ15">
        <v>83.12</v>
      </c>
      <c r="BR15">
        <v>82.81</v>
      </c>
      <c r="BS15">
        <v>81.11</v>
      </c>
      <c r="BT15">
        <v>83.16</v>
      </c>
      <c r="BU15">
        <v>83.71</v>
      </c>
      <c r="BV15">
        <v>83.18</v>
      </c>
      <c r="BW15">
        <v>85.42</v>
      </c>
      <c r="BX15">
        <v>87.04</v>
      </c>
    </row>
    <row r="16" spans="1:77" x14ac:dyDescent="0.2">
      <c r="A16" t="s">
        <v>29</v>
      </c>
      <c r="B16" t="s">
        <v>32</v>
      </c>
      <c r="C16">
        <v>83.68</v>
      </c>
      <c r="D16">
        <v>84.33</v>
      </c>
      <c r="E16">
        <v>86.7</v>
      </c>
      <c r="F16">
        <v>85.72</v>
      </c>
      <c r="G16">
        <v>83.75</v>
      </c>
      <c r="H16">
        <v>84.33</v>
      </c>
      <c r="I16">
        <v>89.64</v>
      </c>
      <c r="J16">
        <v>94.36</v>
      </c>
      <c r="K16">
        <v>99.31</v>
      </c>
      <c r="L16">
        <v>101.56</v>
      </c>
      <c r="M16">
        <v>101.16</v>
      </c>
      <c r="N16">
        <v>104.51</v>
      </c>
      <c r="O16">
        <v>109.04</v>
      </c>
      <c r="P16">
        <v>113.51</v>
      </c>
      <c r="Q16">
        <v>117.66</v>
      </c>
      <c r="R16">
        <v>122.42</v>
      </c>
      <c r="S16">
        <v>123.25</v>
      </c>
      <c r="T16">
        <v>124.74</v>
      </c>
      <c r="U16">
        <v>125.96</v>
      </c>
      <c r="V16">
        <v>126.42</v>
      </c>
      <c r="W16">
        <v>133.44999999999999</v>
      </c>
      <c r="X16">
        <v>140.86000000000001</v>
      </c>
      <c r="Y16">
        <v>146.18</v>
      </c>
      <c r="Z16">
        <v>151.68</v>
      </c>
      <c r="AA16">
        <v>160.16</v>
      </c>
      <c r="AB16">
        <v>167.31</v>
      </c>
      <c r="AC16">
        <v>168.04</v>
      </c>
      <c r="AD16">
        <v>170.52</v>
      </c>
      <c r="AE16">
        <v>174.66</v>
      </c>
      <c r="AF16">
        <v>177.29</v>
      </c>
      <c r="AG16">
        <v>176.16</v>
      </c>
      <c r="AH16">
        <v>175.1</v>
      </c>
      <c r="AI16">
        <v>171.97</v>
      </c>
      <c r="AJ16">
        <v>170.85</v>
      </c>
      <c r="AK16">
        <v>169.13</v>
      </c>
      <c r="AL16">
        <v>166.47</v>
      </c>
      <c r="AM16">
        <v>164.2</v>
      </c>
      <c r="AN16">
        <v>163.31</v>
      </c>
      <c r="AO16">
        <v>160.58000000000001</v>
      </c>
      <c r="AP16">
        <v>159.78</v>
      </c>
      <c r="AQ16">
        <v>160.31</v>
      </c>
      <c r="AR16">
        <v>161.69</v>
      </c>
      <c r="AS16">
        <v>159.47999999999999</v>
      </c>
      <c r="AT16">
        <v>156.12</v>
      </c>
      <c r="AU16">
        <v>148.88999999999999</v>
      </c>
      <c r="AV16">
        <v>145.63999999999999</v>
      </c>
      <c r="AW16">
        <v>146.44</v>
      </c>
      <c r="AX16">
        <v>144.86000000000001</v>
      </c>
      <c r="AY16">
        <v>142.63999999999999</v>
      </c>
      <c r="AZ16">
        <v>143.81</v>
      </c>
      <c r="BA16">
        <v>143.19</v>
      </c>
      <c r="BB16">
        <v>142.06</v>
      </c>
      <c r="BC16">
        <v>140.74</v>
      </c>
      <c r="BD16">
        <v>130.6</v>
      </c>
      <c r="BE16">
        <v>125.09</v>
      </c>
      <c r="BF16">
        <v>119.75</v>
      </c>
      <c r="BG16">
        <v>115.82</v>
      </c>
      <c r="BH16">
        <v>107</v>
      </c>
      <c r="BI16">
        <v>106.41</v>
      </c>
      <c r="BJ16">
        <v>106.66</v>
      </c>
      <c r="BK16">
        <v>101.38</v>
      </c>
      <c r="BL16">
        <v>98.91</v>
      </c>
      <c r="BM16">
        <v>95.71</v>
      </c>
      <c r="BN16">
        <v>95.68</v>
      </c>
      <c r="BO16">
        <v>94.9</v>
      </c>
      <c r="BP16">
        <v>95.48</v>
      </c>
      <c r="BQ16">
        <v>91.22</v>
      </c>
      <c r="BR16">
        <v>87.72</v>
      </c>
      <c r="BS16">
        <v>84.7</v>
      </c>
      <c r="BT16">
        <v>84.96</v>
      </c>
      <c r="BU16">
        <v>85.89</v>
      </c>
      <c r="BV16">
        <v>85.01</v>
      </c>
      <c r="BW16">
        <v>84.62</v>
      </c>
      <c r="BX16">
        <v>85.67</v>
      </c>
    </row>
    <row r="17" spans="1:77" x14ac:dyDescent="0.2">
      <c r="A17" t="s">
        <v>30</v>
      </c>
      <c r="B17" t="s">
        <v>31</v>
      </c>
      <c r="C17">
        <v>209.6</v>
      </c>
      <c r="D17">
        <v>210.68</v>
      </c>
      <c r="E17">
        <v>215.96</v>
      </c>
      <c r="F17">
        <v>213.27</v>
      </c>
      <c r="G17">
        <v>208.16</v>
      </c>
      <c r="H17">
        <v>209.09</v>
      </c>
      <c r="I17">
        <v>217.75</v>
      </c>
      <c r="J17">
        <v>227.31</v>
      </c>
      <c r="K17">
        <v>238.87</v>
      </c>
      <c r="L17">
        <v>244.73</v>
      </c>
      <c r="M17">
        <v>242.79</v>
      </c>
      <c r="N17">
        <v>247.75</v>
      </c>
      <c r="O17">
        <v>254.67</v>
      </c>
      <c r="P17">
        <v>262.54000000000002</v>
      </c>
      <c r="Q17">
        <v>267.74</v>
      </c>
      <c r="R17">
        <v>271.29000000000002</v>
      </c>
      <c r="S17">
        <v>269.7</v>
      </c>
      <c r="T17">
        <v>271.44</v>
      </c>
      <c r="U17">
        <v>272.69</v>
      </c>
      <c r="V17">
        <v>269</v>
      </c>
      <c r="W17">
        <v>281.72000000000003</v>
      </c>
      <c r="X17">
        <v>295.08999999999997</v>
      </c>
      <c r="Y17">
        <v>299.83999999999997</v>
      </c>
      <c r="Z17">
        <v>300.24</v>
      </c>
      <c r="AA17">
        <v>305.55</v>
      </c>
      <c r="AB17">
        <v>309.42</v>
      </c>
      <c r="AC17">
        <v>302.48</v>
      </c>
      <c r="AD17">
        <v>301.54000000000002</v>
      </c>
      <c r="AE17">
        <v>299.98</v>
      </c>
      <c r="AF17">
        <v>295.41000000000003</v>
      </c>
      <c r="AG17">
        <v>287.02999999999997</v>
      </c>
      <c r="AH17">
        <v>287.66000000000003</v>
      </c>
      <c r="AI17">
        <v>278.02</v>
      </c>
      <c r="AJ17">
        <v>273.99</v>
      </c>
      <c r="AK17">
        <v>265.58</v>
      </c>
      <c r="AL17">
        <v>253.76</v>
      </c>
      <c r="AM17">
        <v>243.47</v>
      </c>
      <c r="AN17">
        <v>236.58</v>
      </c>
      <c r="AO17">
        <v>228.55</v>
      </c>
      <c r="AP17">
        <v>226.78</v>
      </c>
      <c r="AQ17">
        <v>231.33</v>
      </c>
      <c r="AR17">
        <v>239.23</v>
      </c>
      <c r="AS17">
        <v>240.27</v>
      </c>
      <c r="AT17">
        <v>233.05</v>
      </c>
      <c r="AU17">
        <v>218.68</v>
      </c>
      <c r="AV17">
        <v>212.11</v>
      </c>
      <c r="AW17">
        <v>214.71</v>
      </c>
      <c r="AX17">
        <v>213.55</v>
      </c>
      <c r="AY17">
        <v>212.06</v>
      </c>
      <c r="AZ17">
        <v>211.12</v>
      </c>
      <c r="BA17">
        <v>211.54</v>
      </c>
      <c r="BB17">
        <v>213.28</v>
      </c>
      <c r="BC17">
        <v>215.65</v>
      </c>
      <c r="BD17">
        <v>205.67</v>
      </c>
      <c r="BE17">
        <v>203.49</v>
      </c>
      <c r="BF17">
        <v>200.54</v>
      </c>
      <c r="BG17">
        <v>196.21</v>
      </c>
      <c r="BH17">
        <v>192.4</v>
      </c>
      <c r="BI17">
        <v>192.03</v>
      </c>
      <c r="BJ17">
        <v>192.98</v>
      </c>
      <c r="BK17">
        <v>174.11</v>
      </c>
      <c r="BL17">
        <v>158.02000000000001</v>
      </c>
      <c r="BM17">
        <v>155.94</v>
      </c>
      <c r="BN17">
        <v>159.16999999999999</v>
      </c>
      <c r="BO17">
        <v>152.82</v>
      </c>
      <c r="BP17">
        <v>151.53</v>
      </c>
      <c r="BQ17">
        <v>149.57</v>
      </c>
      <c r="BR17">
        <v>146.59</v>
      </c>
      <c r="BS17">
        <v>141.79</v>
      </c>
      <c r="BT17">
        <v>142.9</v>
      </c>
      <c r="BU17">
        <v>147.07</v>
      </c>
      <c r="BV17">
        <v>147.53</v>
      </c>
      <c r="BW17">
        <v>145.62</v>
      </c>
      <c r="BX17">
        <v>147.30000000000001</v>
      </c>
    </row>
    <row r="18" spans="1:77" x14ac:dyDescent="0.2">
      <c r="A18" t="s">
        <v>8</v>
      </c>
      <c r="B18" t="s">
        <v>34</v>
      </c>
      <c r="C18">
        <v>306.93</v>
      </c>
      <c r="D18">
        <v>309.32</v>
      </c>
      <c r="E18">
        <v>318.02999999999997</v>
      </c>
      <c r="F18">
        <v>314.43</v>
      </c>
      <c r="G18">
        <v>307.20999999999998</v>
      </c>
      <c r="H18">
        <v>309.38</v>
      </c>
      <c r="I18">
        <v>325.35000000000002</v>
      </c>
      <c r="J18">
        <v>342.36</v>
      </c>
      <c r="K18">
        <v>359.39</v>
      </c>
      <c r="L18">
        <v>368</v>
      </c>
      <c r="M18">
        <v>362.74</v>
      </c>
      <c r="N18">
        <v>368.7</v>
      </c>
      <c r="O18">
        <v>373.74</v>
      </c>
      <c r="P18">
        <v>387</v>
      </c>
      <c r="Q18">
        <v>397.19</v>
      </c>
      <c r="R18">
        <v>401.75</v>
      </c>
      <c r="S18">
        <v>399.28</v>
      </c>
      <c r="T18">
        <v>407.2</v>
      </c>
      <c r="U18">
        <v>412.59</v>
      </c>
      <c r="V18">
        <v>413.44</v>
      </c>
      <c r="W18">
        <v>436.26</v>
      </c>
      <c r="X18">
        <v>460.45</v>
      </c>
      <c r="Y18">
        <v>480.02</v>
      </c>
      <c r="Z18">
        <v>493.19</v>
      </c>
      <c r="AA18">
        <v>514.37</v>
      </c>
      <c r="AB18">
        <v>521.53</v>
      </c>
      <c r="AC18">
        <v>511.67</v>
      </c>
      <c r="AD18">
        <v>528.77</v>
      </c>
      <c r="AE18">
        <v>536.01</v>
      </c>
      <c r="AF18">
        <v>534.36</v>
      </c>
      <c r="AG18">
        <v>526.5</v>
      </c>
      <c r="AH18">
        <v>513.89</v>
      </c>
      <c r="AI18">
        <v>489.02</v>
      </c>
      <c r="AJ18">
        <v>481.12</v>
      </c>
      <c r="AK18">
        <v>474.62</v>
      </c>
      <c r="AL18">
        <v>457.02</v>
      </c>
      <c r="AM18">
        <v>435.69</v>
      </c>
      <c r="AN18">
        <v>414.89</v>
      </c>
      <c r="AO18">
        <v>391.96</v>
      </c>
      <c r="AP18">
        <v>376.69</v>
      </c>
      <c r="AQ18">
        <v>373.9</v>
      </c>
      <c r="AR18">
        <v>366.86</v>
      </c>
      <c r="AS18">
        <v>357.23</v>
      </c>
      <c r="AT18">
        <v>341.76</v>
      </c>
      <c r="AU18">
        <v>324.58999999999997</v>
      </c>
      <c r="AV18">
        <v>308.5</v>
      </c>
      <c r="AW18">
        <v>303.58</v>
      </c>
      <c r="AX18">
        <v>300.12</v>
      </c>
      <c r="AY18">
        <v>296.69</v>
      </c>
      <c r="AZ18">
        <v>295.97000000000003</v>
      </c>
      <c r="BA18">
        <v>293.44</v>
      </c>
      <c r="BB18">
        <v>301.60000000000002</v>
      </c>
      <c r="BC18">
        <v>304.48</v>
      </c>
      <c r="BD18">
        <v>301.02</v>
      </c>
      <c r="BE18">
        <v>295.41000000000003</v>
      </c>
      <c r="BF18">
        <v>286.27</v>
      </c>
      <c r="BG18">
        <v>287.69</v>
      </c>
      <c r="BH18">
        <v>280.10000000000002</v>
      </c>
      <c r="BI18">
        <v>275.08</v>
      </c>
      <c r="BJ18">
        <v>267.64999999999998</v>
      </c>
      <c r="BK18">
        <v>247.37</v>
      </c>
      <c r="BL18">
        <v>233.27</v>
      </c>
      <c r="BM18">
        <v>223.15</v>
      </c>
      <c r="BN18">
        <v>224.45</v>
      </c>
      <c r="BO18">
        <v>223.61</v>
      </c>
      <c r="BP18">
        <v>219.42</v>
      </c>
      <c r="BQ18">
        <v>214.33</v>
      </c>
      <c r="BR18">
        <v>213.96</v>
      </c>
      <c r="BS18">
        <v>216.21</v>
      </c>
      <c r="BT18">
        <v>219.01</v>
      </c>
      <c r="BU18">
        <v>222.08</v>
      </c>
      <c r="BV18">
        <v>215.57</v>
      </c>
      <c r="BW18">
        <v>209.77</v>
      </c>
      <c r="BX18">
        <v>208.38</v>
      </c>
      <c r="BY18">
        <v>211.7</v>
      </c>
    </row>
    <row r="19" spans="1:77" x14ac:dyDescent="0.2">
      <c r="A19" t="s">
        <v>35</v>
      </c>
      <c r="C19">
        <f>C4+C5+C13+C14+C18</f>
        <v>4432.8700000000008</v>
      </c>
      <c r="D19">
        <f t="shared" ref="D19:BO19" si="0">D4+D5+D13+D14+D18</f>
        <v>4435.07</v>
      </c>
      <c r="E19">
        <f t="shared" si="0"/>
        <v>4531.87</v>
      </c>
      <c r="F19">
        <f t="shared" si="0"/>
        <v>4465.59</v>
      </c>
      <c r="G19">
        <f t="shared" si="0"/>
        <v>4365.47</v>
      </c>
      <c r="H19">
        <f t="shared" si="0"/>
        <v>4370.83</v>
      </c>
      <c r="I19">
        <f t="shared" si="0"/>
        <v>4411.57</v>
      </c>
      <c r="J19">
        <f t="shared" si="0"/>
        <v>4484.0999999999995</v>
      </c>
      <c r="K19">
        <f t="shared" si="0"/>
        <v>4609.24</v>
      </c>
      <c r="L19">
        <f t="shared" si="0"/>
        <v>4627.2099999999991</v>
      </c>
      <c r="M19">
        <f t="shared" si="0"/>
        <v>4527.17</v>
      </c>
      <c r="N19">
        <f t="shared" si="0"/>
        <v>4562.6899999999996</v>
      </c>
      <c r="O19">
        <f t="shared" si="0"/>
        <v>4585.5099999999993</v>
      </c>
      <c r="P19">
        <f t="shared" si="0"/>
        <v>4622.25</v>
      </c>
      <c r="Q19">
        <f t="shared" si="0"/>
        <v>4722.6499999999996</v>
      </c>
      <c r="R19">
        <f t="shared" si="0"/>
        <v>4810.6000000000004</v>
      </c>
      <c r="S19">
        <f t="shared" si="0"/>
        <v>4759.16</v>
      </c>
      <c r="T19">
        <f t="shared" si="0"/>
        <v>4780.17</v>
      </c>
      <c r="U19">
        <f t="shared" si="0"/>
        <v>4755.18</v>
      </c>
      <c r="V19">
        <f t="shared" si="0"/>
        <v>4665.2099999999991</v>
      </c>
      <c r="W19">
        <f t="shared" si="0"/>
        <v>4794.43</v>
      </c>
      <c r="X19">
        <f t="shared" si="0"/>
        <v>4907.91</v>
      </c>
      <c r="Y19">
        <f t="shared" si="0"/>
        <v>4966.6100000000006</v>
      </c>
      <c r="Z19">
        <f t="shared" si="0"/>
        <v>5027.2899999999991</v>
      </c>
      <c r="AA19">
        <f t="shared" si="0"/>
        <v>5137.9399999999996</v>
      </c>
      <c r="AB19">
        <f t="shared" si="0"/>
        <v>5201.7999999999993</v>
      </c>
      <c r="AC19">
        <f t="shared" si="0"/>
        <v>5083.3500000000004</v>
      </c>
      <c r="AD19">
        <f t="shared" si="0"/>
        <v>5073.4799999999996</v>
      </c>
      <c r="AE19">
        <f t="shared" si="0"/>
        <v>5076.26</v>
      </c>
      <c r="AF19">
        <f t="shared" si="0"/>
        <v>5026.83</v>
      </c>
      <c r="AG19">
        <f t="shared" si="0"/>
        <v>4947.4900000000007</v>
      </c>
      <c r="AH19">
        <f t="shared" si="0"/>
        <v>4887.28</v>
      </c>
      <c r="AI19">
        <f t="shared" si="0"/>
        <v>4723.8700000000008</v>
      </c>
      <c r="AJ19">
        <f t="shared" si="0"/>
        <v>4645</v>
      </c>
      <c r="AK19">
        <f t="shared" si="0"/>
        <v>4554.7299999999996</v>
      </c>
      <c r="AL19">
        <f t="shared" si="0"/>
        <v>4408.12</v>
      </c>
      <c r="AM19">
        <f t="shared" si="0"/>
        <v>4286.4400000000005</v>
      </c>
      <c r="AN19">
        <f t="shared" si="0"/>
        <v>4201.2700000000004</v>
      </c>
      <c r="AO19">
        <f t="shared" si="0"/>
        <v>4093.6200000000003</v>
      </c>
      <c r="AP19">
        <f t="shared" si="0"/>
        <v>4027.73</v>
      </c>
      <c r="AQ19">
        <f t="shared" si="0"/>
        <v>4042.54</v>
      </c>
      <c r="AR19">
        <f t="shared" si="0"/>
        <v>4052.4900000000002</v>
      </c>
      <c r="AS19">
        <f t="shared" si="0"/>
        <v>3987.2899999999995</v>
      </c>
      <c r="AT19">
        <f t="shared" si="0"/>
        <v>3850.95</v>
      </c>
      <c r="AU19">
        <f t="shared" si="0"/>
        <v>3670.9800000000005</v>
      </c>
      <c r="AV19">
        <f t="shared" si="0"/>
        <v>3576.4399999999996</v>
      </c>
      <c r="AW19">
        <f t="shared" si="0"/>
        <v>3584.27</v>
      </c>
      <c r="AX19">
        <f t="shared" si="0"/>
        <v>3556.05</v>
      </c>
      <c r="AY19">
        <f t="shared" si="0"/>
        <v>3519.61</v>
      </c>
      <c r="AZ19">
        <f t="shared" si="0"/>
        <v>3516.5600000000004</v>
      </c>
      <c r="BA19">
        <f t="shared" si="0"/>
        <v>3498.91</v>
      </c>
      <c r="BB19">
        <f t="shared" si="0"/>
        <v>3508.97</v>
      </c>
      <c r="BC19">
        <f t="shared" si="0"/>
        <v>3523.6800000000007</v>
      </c>
      <c r="BD19">
        <f t="shared" si="0"/>
        <v>3459.63</v>
      </c>
      <c r="BE19">
        <f t="shared" si="0"/>
        <v>3384.88</v>
      </c>
      <c r="BF19">
        <f t="shared" si="0"/>
        <v>3271.88</v>
      </c>
      <c r="BG19">
        <f t="shared" si="0"/>
        <v>3200.9399999999996</v>
      </c>
      <c r="BH19">
        <f t="shared" si="0"/>
        <v>3138.0799999999995</v>
      </c>
      <c r="BI19">
        <f t="shared" si="0"/>
        <v>3103.37</v>
      </c>
      <c r="BJ19">
        <f t="shared" si="0"/>
        <v>3066.9</v>
      </c>
      <c r="BK19">
        <f t="shared" si="0"/>
        <v>2921.31</v>
      </c>
      <c r="BL19">
        <f t="shared" si="0"/>
        <v>2785.27</v>
      </c>
      <c r="BM19">
        <f t="shared" si="0"/>
        <v>2767.9799999999996</v>
      </c>
      <c r="BN19">
        <f t="shared" si="0"/>
        <v>2753.2599999999998</v>
      </c>
      <c r="BO19">
        <f t="shared" si="0"/>
        <v>2723.15</v>
      </c>
      <c r="BP19">
        <f t="shared" ref="BP19:BY19" si="1">BP4+BP5+BP13+BP14+BP18</f>
        <v>2707.2900000000004</v>
      </c>
      <c r="BQ19">
        <f t="shared" si="1"/>
        <v>2653.25</v>
      </c>
      <c r="BR19">
        <f t="shared" si="1"/>
        <v>2638.99</v>
      </c>
      <c r="BS19">
        <f t="shared" si="1"/>
        <v>2622.56</v>
      </c>
      <c r="BT19">
        <f t="shared" si="1"/>
        <v>2623.9399999999996</v>
      </c>
      <c r="BU19">
        <f t="shared" si="1"/>
        <v>2705.27</v>
      </c>
      <c r="BV19">
        <f t="shared" si="1"/>
        <v>2694.3900000000008</v>
      </c>
      <c r="BW19">
        <f t="shared" si="1"/>
        <v>2709.56</v>
      </c>
      <c r="BX19">
        <f t="shared" si="1"/>
        <v>2751.2799999999997</v>
      </c>
      <c r="BY19">
        <f t="shared" si="1"/>
        <v>2776.49</v>
      </c>
    </row>
    <row r="21" spans="1:77" x14ac:dyDescent="0.2">
      <c r="B21" t="s">
        <v>35</v>
      </c>
      <c r="C21">
        <f>C19</f>
        <v>4432.8700000000008</v>
      </c>
      <c r="D21">
        <f t="shared" ref="D21:BO21" si="2">D19</f>
        <v>4435.07</v>
      </c>
      <c r="E21">
        <f t="shared" si="2"/>
        <v>4531.87</v>
      </c>
      <c r="F21">
        <f t="shared" si="2"/>
        <v>4465.59</v>
      </c>
      <c r="G21">
        <f t="shared" si="2"/>
        <v>4365.47</v>
      </c>
      <c r="H21">
        <f t="shared" si="2"/>
        <v>4370.83</v>
      </c>
      <c r="I21">
        <f t="shared" si="2"/>
        <v>4411.57</v>
      </c>
      <c r="J21">
        <f t="shared" si="2"/>
        <v>4484.0999999999995</v>
      </c>
      <c r="K21">
        <f t="shared" si="2"/>
        <v>4609.24</v>
      </c>
      <c r="L21">
        <f t="shared" si="2"/>
        <v>4627.2099999999991</v>
      </c>
      <c r="M21">
        <f t="shared" si="2"/>
        <v>4527.17</v>
      </c>
      <c r="N21">
        <f t="shared" si="2"/>
        <v>4562.6899999999996</v>
      </c>
      <c r="O21">
        <f t="shared" si="2"/>
        <v>4585.5099999999993</v>
      </c>
      <c r="P21">
        <f t="shared" si="2"/>
        <v>4622.25</v>
      </c>
      <c r="Q21">
        <f t="shared" si="2"/>
        <v>4722.6499999999996</v>
      </c>
      <c r="R21">
        <f t="shared" si="2"/>
        <v>4810.6000000000004</v>
      </c>
      <c r="S21">
        <f t="shared" si="2"/>
        <v>4759.16</v>
      </c>
      <c r="T21">
        <f t="shared" si="2"/>
        <v>4780.17</v>
      </c>
      <c r="U21">
        <f t="shared" si="2"/>
        <v>4755.18</v>
      </c>
      <c r="V21">
        <f t="shared" si="2"/>
        <v>4665.2099999999991</v>
      </c>
      <c r="W21">
        <f t="shared" si="2"/>
        <v>4794.43</v>
      </c>
      <c r="X21">
        <f t="shared" si="2"/>
        <v>4907.91</v>
      </c>
      <c r="Y21">
        <f t="shared" si="2"/>
        <v>4966.6100000000006</v>
      </c>
      <c r="Z21">
        <f t="shared" si="2"/>
        <v>5027.2899999999991</v>
      </c>
      <c r="AA21">
        <f t="shared" si="2"/>
        <v>5137.9399999999996</v>
      </c>
      <c r="AB21">
        <f t="shared" si="2"/>
        <v>5201.7999999999993</v>
      </c>
      <c r="AC21">
        <f t="shared" si="2"/>
        <v>5083.3500000000004</v>
      </c>
      <c r="AD21">
        <f t="shared" si="2"/>
        <v>5073.4799999999996</v>
      </c>
      <c r="AE21">
        <f t="shared" si="2"/>
        <v>5076.26</v>
      </c>
      <c r="AF21">
        <f t="shared" si="2"/>
        <v>5026.83</v>
      </c>
      <c r="AG21">
        <f t="shared" si="2"/>
        <v>4947.4900000000007</v>
      </c>
      <c r="AH21">
        <f t="shared" si="2"/>
        <v>4887.28</v>
      </c>
      <c r="AI21">
        <f t="shared" si="2"/>
        <v>4723.8700000000008</v>
      </c>
      <c r="AJ21">
        <f t="shared" si="2"/>
        <v>4645</v>
      </c>
      <c r="AK21">
        <f t="shared" si="2"/>
        <v>4554.7299999999996</v>
      </c>
      <c r="AL21">
        <f t="shared" si="2"/>
        <v>4408.12</v>
      </c>
      <c r="AM21">
        <f t="shared" si="2"/>
        <v>4286.4400000000005</v>
      </c>
      <c r="AN21">
        <f t="shared" si="2"/>
        <v>4201.2700000000004</v>
      </c>
      <c r="AO21">
        <f t="shared" si="2"/>
        <v>4093.6200000000003</v>
      </c>
      <c r="AP21">
        <f t="shared" si="2"/>
        <v>4027.73</v>
      </c>
      <c r="AQ21">
        <f t="shared" si="2"/>
        <v>4042.54</v>
      </c>
      <c r="AR21">
        <f t="shared" si="2"/>
        <v>4052.4900000000002</v>
      </c>
      <c r="AS21">
        <f t="shared" si="2"/>
        <v>3987.2899999999995</v>
      </c>
      <c r="AT21">
        <f t="shared" si="2"/>
        <v>3850.95</v>
      </c>
      <c r="AU21">
        <f t="shared" si="2"/>
        <v>3670.9800000000005</v>
      </c>
      <c r="AV21">
        <f t="shared" si="2"/>
        <v>3576.4399999999996</v>
      </c>
      <c r="AW21">
        <f t="shared" si="2"/>
        <v>3584.27</v>
      </c>
      <c r="AX21">
        <f t="shared" si="2"/>
        <v>3556.05</v>
      </c>
      <c r="AY21">
        <f t="shared" si="2"/>
        <v>3519.61</v>
      </c>
      <c r="AZ21">
        <f t="shared" si="2"/>
        <v>3516.5600000000004</v>
      </c>
      <c r="BA21">
        <f t="shared" si="2"/>
        <v>3498.91</v>
      </c>
      <c r="BB21">
        <f t="shared" si="2"/>
        <v>3508.97</v>
      </c>
      <c r="BC21">
        <f t="shared" si="2"/>
        <v>3523.6800000000007</v>
      </c>
      <c r="BD21">
        <f t="shared" si="2"/>
        <v>3459.63</v>
      </c>
      <c r="BE21">
        <f t="shared" si="2"/>
        <v>3384.88</v>
      </c>
      <c r="BF21">
        <f t="shared" si="2"/>
        <v>3271.88</v>
      </c>
      <c r="BG21">
        <f t="shared" si="2"/>
        <v>3200.9399999999996</v>
      </c>
      <c r="BH21">
        <f t="shared" si="2"/>
        <v>3138.0799999999995</v>
      </c>
      <c r="BI21">
        <f t="shared" si="2"/>
        <v>3103.37</v>
      </c>
      <c r="BJ21">
        <f t="shared" si="2"/>
        <v>3066.9</v>
      </c>
      <c r="BK21">
        <f t="shared" si="2"/>
        <v>2921.31</v>
      </c>
      <c r="BL21">
        <f t="shared" si="2"/>
        <v>2785.27</v>
      </c>
      <c r="BM21">
        <f t="shared" si="2"/>
        <v>2767.9799999999996</v>
      </c>
      <c r="BN21">
        <f t="shared" si="2"/>
        <v>2753.2599999999998</v>
      </c>
      <c r="BO21">
        <f t="shared" si="2"/>
        <v>2723.15</v>
      </c>
      <c r="BP21">
        <f t="shared" ref="BP21:BY21" si="3">BP19</f>
        <v>2707.2900000000004</v>
      </c>
      <c r="BQ21">
        <f t="shared" si="3"/>
        <v>2653.25</v>
      </c>
      <c r="BR21">
        <f t="shared" si="3"/>
        <v>2638.99</v>
      </c>
      <c r="BS21">
        <f t="shared" si="3"/>
        <v>2622.56</v>
      </c>
      <c r="BT21">
        <f t="shared" si="3"/>
        <v>2623.9399999999996</v>
      </c>
      <c r="BU21">
        <f t="shared" si="3"/>
        <v>2705.27</v>
      </c>
      <c r="BV21">
        <f t="shared" si="3"/>
        <v>2694.3900000000008</v>
      </c>
      <c r="BW21">
        <f t="shared" si="3"/>
        <v>2709.56</v>
      </c>
      <c r="BX21">
        <f t="shared" si="3"/>
        <v>2751.2799999999997</v>
      </c>
      <c r="BY21">
        <f t="shared" si="3"/>
        <v>2776.49</v>
      </c>
    </row>
    <row r="22" spans="1:77" x14ac:dyDescent="0.2">
      <c r="B22" t="s">
        <v>10</v>
      </c>
      <c r="C22">
        <f>C4</f>
        <v>558.94000000000005</v>
      </c>
      <c r="D22">
        <f t="shared" ref="D22:BO22" si="4">D4</f>
        <v>554.84</v>
      </c>
      <c r="E22">
        <f t="shared" si="4"/>
        <v>571.41999999999996</v>
      </c>
      <c r="F22">
        <f t="shared" si="4"/>
        <v>559.04999999999995</v>
      </c>
      <c r="G22">
        <f t="shared" si="4"/>
        <v>556.80999999999995</v>
      </c>
      <c r="H22">
        <f t="shared" si="4"/>
        <v>557.13</v>
      </c>
      <c r="I22">
        <f t="shared" si="4"/>
        <v>555.49</v>
      </c>
      <c r="J22">
        <f t="shared" si="4"/>
        <v>558.48</v>
      </c>
      <c r="K22">
        <f t="shared" si="4"/>
        <v>563.87</v>
      </c>
      <c r="L22">
        <f t="shared" si="4"/>
        <v>562.87</v>
      </c>
      <c r="M22">
        <f t="shared" si="4"/>
        <v>554.04999999999995</v>
      </c>
      <c r="N22">
        <f t="shared" si="4"/>
        <v>550.94000000000005</v>
      </c>
      <c r="O22">
        <f t="shared" si="4"/>
        <v>537.39</v>
      </c>
      <c r="P22">
        <f t="shared" si="4"/>
        <v>528.27</v>
      </c>
      <c r="Q22">
        <f t="shared" si="4"/>
        <v>537.36</v>
      </c>
      <c r="R22">
        <f t="shared" si="4"/>
        <v>546.52</v>
      </c>
      <c r="S22">
        <f t="shared" si="4"/>
        <v>551.44000000000005</v>
      </c>
      <c r="T22">
        <f t="shared" si="4"/>
        <v>555.53</v>
      </c>
      <c r="U22">
        <f t="shared" si="4"/>
        <v>557.09</v>
      </c>
      <c r="V22">
        <f t="shared" si="4"/>
        <v>557.04</v>
      </c>
      <c r="W22">
        <f t="shared" si="4"/>
        <v>558.32000000000005</v>
      </c>
      <c r="X22">
        <f t="shared" si="4"/>
        <v>564.51</v>
      </c>
      <c r="Y22">
        <f t="shared" si="4"/>
        <v>564.85</v>
      </c>
      <c r="Z22">
        <f t="shared" si="4"/>
        <v>560.21</v>
      </c>
      <c r="AA22">
        <f t="shared" si="4"/>
        <v>565.45000000000005</v>
      </c>
      <c r="AB22">
        <f t="shared" si="4"/>
        <v>566.92999999999995</v>
      </c>
      <c r="AC22">
        <f t="shared" si="4"/>
        <v>564.66999999999996</v>
      </c>
      <c r="AD22">
        <f t="shared" si="4"/>
        <v>568.57000000000005</v>
      </c>
      <c r="AE22">
        <f t="shared" si="4"/>
        <v>577.47</v>
      </c>
      <c r="AF22">
        <f t="shared" si="4"/>
        <v>586.66999999999996</v>
      </c>
      <c r="AG22">
        <f t="shared" si="4"/>
        <v>588.82000000000005</v>
      </c>
      <c r="AH22">
        <f t="shared" si="4"/>
        <v>591.72</v>
      </c>
      <c r="AI22">
        <f t="shared" si="4"/>
        <v>595.98</v>
      </c>
      <c r="AJ22">
        <f t="shared" si="4"/>
        <v>599.91</v>
      </c>
      <c r="AK22">
        <f t="shared" si="4"/>
        <v>603.87</v>
      </c>
      <c r="AL22">
        <f t="shared" si="4"/>
        <v>603.08000000000004</v>
      </c>
      <c r="AM22">
        <f t="shared" si="4"/>
        <v>598.70000000000005</v>
      </c>
      <c r="AN22">
        <f t="shared" si="4"/>
        <v>596.9</v>
      </c>
      <c r="AO22">
        <f t="shared" si="4"/>
        <v>594.84</v>
      </c>
      <c r="AP22">
        <f t="shared" si="4"/>
        <v>591.85</v>
      </c>
      <c r="AQ22">
        <f t="shared" si="4"/>
        <v>590.99</v>
      </c>
      <c r="AR22">
        <f t="shared" si="4"/>
        <v>589.4</v>
      </c>
      <c r="AS22">
        <f t="shared" si="4"/>
        <v>583.80999999999995</v>
      </c>
      <c r="AT22">
        <f t="shared" si="4"/>
        <v>573.64</v>
      </c>
      <c r="AU22">
        <f t="shared" si="4"/>
        <v>571.05999999999995</v>
      </c>
      <c r="AV22">
        <f t="shared" si="4"/>
        <v>578.29999999999995</v>
      </c>
      <c r="AW22">
        <f t="shared" si="4"/>
        <v>588.09</v>
      </c>
      <c r="AX22">
        <f t="shared" si="4"/>
        <v>598.38</v>
      </c>
      <c r="AY22">
        <f t="shared" si="4"/>
        <v>609.46</v>
      </c>
      <c r="AZ22">
        <f t="shared" si="4"/>
        <v>618.75</v>
      </c>
      <c r="BA22">
        <f t="shared" si="4"/>
        <v>621.59</v>
      </c>
      <c r="BB22">
        <f t="shared" si="4"/>
        <v>624.41</v>
      </c>
      <c r="BC22">
        <f t="shared" si="4"/>
        <v>623.76</v>
      </c>
      <c r="BD22">
        <f t="shared" si="4"/>
        <v>635.80999999999995</v>
      </c>
      <c r="BE22">
        <f t="shared" si="4"/>
        <v>640.79999999999995</v>
      </c>
      <c r="BF22">
        <f t="shared" si="4"/>
        <v>622.41999999999996</v>
      </c>
      <c r="BG22">
        <f t="shared" si="4"/>
        <v>620.27</v>
      </c>
      <c r="BH22">
        <f t="shared" si="4"/>
        <v>620.59</v>
      </c>
      <c r="BI22">
        <f t="shared" si="4"/>
        <v>616.63</v>
      </c>
      <c r="BJ22">
        <f t="shared" si="4"/>
        <v>613.16999999999996</v>
      </c>
      <c r="BK22">
        <f t="shared" si="4"/>
        <v>601.24</v>
      </c>
      <c r="BL22">
        <f t="shared" si="4"/>
        <v>595.67999999999995</v>
      </c>
      <c r="BM22">
        <f t="shared" si="4"/>
        <v>608.99</v>
      </c>
      <c r="BN22">
        <f t="shared" si="4"/>
        <v>612.80999999999995</v>
      </c>
      <c r="BO22">
        <f t="shared" si="4"/>
        <v>615.58000000000004</v>
      </c>
      <c r="BP22">
        <f t="shared" ref="BP22:BY22" si="5">BP4</f>
        <v>634.04999999999995</v>
      </c>
      <c r="BQ22">
        <f t="shared" si="5"/>
        <v>612.78</v>
      </c>
      <c r="BR22">
        <f t="shared" si="5"/>
        <v>620.85</v>
      </c>
      <c r="BS22">
        <f t="shared" si="5"/>
        <v>621.82000000000005</v>
      </c>
      <c r="BT22">
        <f t="shared" si="5"/>
        <v>610.48</v>
      </c>
      <c r="BU22">
        <f t="shared" si="5"/>
        <v>643.23</v>
      </c>
      <c r="BV22">
        <f t="shared" si="5"/>
        <v>649.27</v>
      </c>
      <c r="BW22">
        <f t="shared" si="5"/>
        <v>666.02</v>
      </c>
      <c r="BX22">
        <f t="shared" si="5"/>
        <v>679.39</v>
      </c>
      <c r="BY22">
        <f t="shared" si="5"/>
        <v>683.82</v>
      </c>
    </row>
    <row r="23" spans="1:77" x14ac:dyDescent="0.2">
      <c r="B23" t="s">
        <v>37</v>
      </c>
      <c r="C23">
        <f>C6</f>
        <v>1190.05</v>
      </c>
      <c r="D23">
        <f t="shared" ref="D23:BO24" si="6">D6</f>
        <v>1189.58</v>
      </c>
      <c r="E23">
        <f t="shared" si="6"/>
        <v>1211.5</v>
      </c>
      <c r="F23">
        <f t="shared" si="6"/>
        <v>1193.48</v>
      </c>
      <c r="G23">
        <f t="shared" si="6"/>
        <v>1162.45</v>
      </c>
      <c r="H23">
        <f t="shared" si="6"/>
        <v>1161.1099999999999</v>
      </c>
      <c r="I23">
        <f t="shared" si="6"/>
        <v>1116.19</v>
      </c>
      <c r="J23">
        <f t="shared" si="6"/>
        <v>1101.18</v>
      </c>
      <c r="K23">
        <f t="shared" si="6"/>
        <v>1115.43</v>
      </c>
      <c r="L23">
        <f t="shared" si="6"/>
        <v>1084.3699999999999</v>
      </c>
      <c r="M23">
        <f t="shared" si="6"/>
        <v>1029.07</v>
      </c>
      <c r="N23">
        <f t="shared" si="6"/>
        <v>1024.57</v>
      </c>
      <c r="O23">
        <f t="shared" si="6"/>
        <v>1006.01</v>
      </c>
      <c r="P23">
        <f t="shared" si="6"/>
        <v>984.95</v>
      </c>
      <c r="Q23">
        <f t="shared" si="6"/>
        <v>1003.31</v>
      </c>
      <c r="R23">
        <f t="shared" si="6"/>
        <v>1018.23</v>
      </c>
      <c r="S23">
        <f t="shared" si="6"/>
        <v>963.57</v>
      </c>
      <c r="T23">
        <f t="shared" si="6"/>
        <v>960.81</v>
      </c>
      <c r="U23">
        <f t="shared" si="6"/>
        <v>926.46</v>
      </c>
      <c r="V23">
        <f t="shared" si="6"/>
        <v>871.09</v>
      </c>
      <c r="W23">
        <f t="shared" si="6"/>
        <v>876.02</v>
      </c>
      <c r="X23">
        <f t="shared" si="6"/>
        <v>863.17</v>
      </c>
      <c r="Y23">
        <f t="shared" si="6"/>
        <v>848.48</v>
      </c>
      <c r="Z23">
        <f t="shared" si="6"/>
        <v>860.81</v>
      </c>
      <c r="AA23">
        <f t="shared" si="6"/>
        <v>852.57</v>
      </c>
      <c r="AB23">
        <f t="shared" si="6"/>
        <v>832.55</v>
      </c>
      <c r="AC23">
        <f t="shared" si="6"/>
        <v>794.97</v>
      </c>
      <c r="AD23">
        <f t="shared" si="6"/>
        <v>774.13</v>
      </c>
      <c r="AE23">
        <f t="shared" si="6"/>
        <v>758.14</v>
      </c>
      <c r="AF23">
        <f t="shared" si="6"/>
        <v>730.76</v>
      </c>
      <c r="AG23">
        <f t="shared" si="6"/>
        <v>711.57</v>
      </c>
      <c r="AH23">
        <f t="shared" si="6"/>
        <v>684.05</v>
      </c>
      <c r="AI23">
        <f t="shared" si="6"/>
        <v>635.34</v>
      </c>
      <c r="AJ23">
        <f t="shared" si="6"/>
        <v>614.02</v>
      </c>
      <c r="AK23">
        <f t="shared" si="6"/>
        <v>597.74</v>
      </c>
      <c r="AL23">
        <f t="shared" si="6"/>
        <v>572.58000000000004</v>
      </c>
      <c r="AM23">
        <f t="shared" si="6"/>
        <v>549.52</v>
      </c>
      <c r="AN23">
        <f t="shared" si="6"/>
        <v>534.05999999999995</v>
      </c>
      <c r="AO23">
        <f t="shared" si="6"/>
        <v>506.93</v>
      </c>
      <c r="AP23">
        <f t="shared" si="6"/>
        <v>478.45</v>
      </c>
      <c r="AQ23">
        <f t="shared" si="6"/>
        <v>460.93</v>
      </c>
      <c r="AR23">
        <f t="shared" si="6"/>
        <v>445.74</v>
      </c>
      <c r="AS23">
        <f t="shared" si="6"/>
        <v>421.46</v>
      </c>
      <c r="AT23">
        <f t="shared" si="6"/>
        <v>393.18</v>
      </c>
      <c r="AU23">
        <f t="shared" si="6"/>
        <v>364.63</v>
      </c>
      <c r="AV23">
        <f t="shared" si="6"/>
        <v>344.63</v>
      </c>
      <c r="AW23">
        <f t="shared" si="6"/>
        <v>333.14</v>
      </c>
      <c r="AX23">
        <f t="shared" si="6"/>
        <v>315.87</v>
      </c>
      <c r="AY23">
        <f t="shared" si="6"/>
        <v>302.89999999999998</v>
      </c>
      <c r="AZ23">
        <f t="shared" si="6"/>
        <v>291.60000000000002</v>
      </c>
      <c r="BA23">
        <f t="shared" si="6"/>
        <v>276.17</v>
      </c>
      <c r="BB23">
        <f t="shared" si="6"/>
        <v>254.94</v>
      </c>
      <c r="BC23">
        <f t="shared" si="6"/>
        <v>244.32</v>
      </c>
      <c r="BD23">
        <f t="shared" si="6"/>
        <v>228.69</v>
      </c>
      <c r="BE23">
        <f t="shared" si="6"/>
        <v>211.16</v>
      </c>
      <c r="BF23">
        <f t="shared" si="6"/>
        <v>188.79</v>
      </c>
      <c r="BG23">
        <f t="shared" si="6"/>
        <v>171.83</v>
      </c>
      <c r="BH23">
        <f t="shared" si="6"/>
        <v>156.58000000000001</v>
      </c>
      <c r="BI23">
        <f t="shared" si="6"/>
        <v>149.57</v>
      </c>
      <c r="BJ23">
        <f t="shared" si="6"/>
        <v>141.28</v>
      </c>
      <c r="BK23">
        <f t="shared" si="6"/>
        <v>125.1</v>
      </c>
      <c r="BL23">
        <f t="shared" si="6"/>
        <v>116.28</v>
      </c>
      <c r="BM23">
        <f t="shared" si="6"/>
        <v>114.86</v>
      </c>
      <c r="BN23">
        <f t="shared" si="6"/>
        <v>112.38</v>
      </c>
      <c r="BO23">
        <f t="shared" si="6"/>
        <v>110.15</v>
      </c>
      <c r="BP23">
        <f t="shared" ref="BP23:BX24" si="7">BP6</f>
        <v>108.42</v>
      </c>
      <c r="BQ23">
        <f t="shared" si="7"/>
        <v>106.74</v>
      </c>
      <c r="BR23">
        <f t="shared" si="7"/>
        <v>104.02</v>
      </c>
      <c r="BS23">
        <f t="shared" si="7"/>
        <v>104.26</v>
      </c>
      <c r="BT23">
        <f t="shared" si="7"/>
        <v>107.16</v>
      </c>
      <c r="BU23">
        <f t="shared" si="7"/>
        <v>108.62</v>
      </c>
      <c r="BV23">
        <f t="shared" si="7"/>
        <v>109.73</v>
      </c>
      <c r="BW23">
        <f t="shared" si="7"/>
        <v>112.22</v>
      </c>
      <c r="BX23">
        <f t="shared" si="7"/>
        <v>118.32</v>
      </c>
    </row>
    <row r="24" spans="1:77" x14ac:dyDescent="0.2">
      <c r="B24" t="s">
        <v>38</v>
      </c>
      <c r="C24">
        <f>C7</f>
        <v>297.47000000000003</v>
      </c>
      <c r="D24">
        <f t="shared" si="6"/>
        <v>297.72000000000003</v>
      </c>
      <c r="E24">
        <f t="shared" si="6"/>
        <v>303.63</v>
      </c>
      <c r="F24">
        <f t="shared" si="6"/>
        <v>299.27999999999997</v>
      </c>
      <c r="G24">
        <f t="shared" si="6"/>
        <v>291.66000000000003</v>
      </c>
      <c r="H24">
        <f t="shared" si="6"/>
        <v>291.70999999999998</v>
      </c>
      <c r="I24">
        <f t="shared" si="6"/>
        <v>296.44</v>
      </c>
      <c r="J24">
        <f t="shared" si="6"/>
        <v>301.39</v>
      </c>
      <c r="K24">
        <f t="shared" si="6"/>
        <v>309.54000000000002</v>
      </c>
      <c r="L24">
        <f t="shared" si="6"/>
        <v>313.14</v>
      </c>
      <c r="M24">
        <f t="shared" si="6"/>
        <v>308.63</v>
      </c>
      <c r="N24">
        <f t="shared" si="6"/>
        <v>311.10000000000002</v>
      </c>
      <c r="O24">
        <f t="shared" si="6"/>
        <v>314.04000000000002</v>
      </c>
      <c r="P24">
        <f t="shared" si="6"/>
        <v>319.54000000000002</v>
      </c>
      <c r="Q24">
        <f t="shared" si="6"/>
        <v>328.76</v>
      </c>
      <c r="R24">
        <f t="shared" si="6"/>
        <v>335.91</v>
      </c>
      <c r="S24">
        <f t="shared" si="6"/>
        <v>336.79</v>
      </c>
      <c r="T24">
        <f t="shared" si="6"/>
        <v>338.88</v>
      </c>
      <c r="U24">
        <f t="shared" si="6"/>
        <v>340.54</v>
      </c>
      <c r="V24">
        <f t="shared" si="6"/>
        <v>335.92</v>
      </c>
      <c r="W24">
        <f t="shared" si="6"/>
        <v>345.89</v>
      </c>
      <c r="X24">
        <f t="shared" si="6"/>
        <v>353.72</v>
      </c>
      <c r="Y24">
        <f t="shared" si="6"/>
        <v>357.78</v>
      </c>
      <c r="Z24">
        <f t="shared" si="6"/>
        <v>365.35</v>
      </c>
      <c r="AA24">
        <f t="shared" si="6"/>
        <v>376.3</v>
      </c>
      <c r="AB24">
        <f t="shared" si="6"/>
        <v>383.92</v>
      </c>
      <c r="AC24">
        <f t="shared" si="6"/>
        <v>369.02</v>
      </c>
      <c r="AD24">
        <f t="shared" si="6"/>
        <v>365.61</v>
      </c>
      <c r="AE24">
        <f t="shared" si="6"/>
        <v>364</v>
      </c>
      <c r="AF24">
        <f t="shared" si="6"/>
        <v>362.09</v>
      </c>
      <c r="AG24">
        <f t="shared" si="6"/>
        <v>358.88</v>
      </c>
      <c r="AH24">
        <f t="shared" si="6"/>
        <v>355.74</v>
      </c>
      <c r="AI24">
        <f t="shared" si="6"/>
        <v>344.24</v>
      </c>
      <c r="AJ24">
        <f t="shared" si="6"/>
        <v>338.82</v>
      </c>
      <c r="AK24">
        <f t="shared" si="6"/>
        <v>333.18</v>
      </c>
      <c r="AL24">
        <f t="shared" si="6"/>
        <v>324.58999999999997</v>
      </c>
      <c r="AM24">
        <f t="shared" si="6"/>
        <v>318.08</v>
      </c>
      <c r="AN24">
        <f t="shared" si="6"/>
        <v>313.94</v>
      </c>
      <c r="AO24">
        <f t="shared" si="6"/>
        <v>311.81</v>
      </c>
      <c r="AP24">
        <f t="shared" si="6"/>
        <v>314.62</v>
      </c>
      <c r="AQ24">
        <f t="shared" si="6"/>
        <v>322.8</v>
      </c>
      <c r="AR24">
        <f t="shared" si="6"/>
        <v>326.27</v>
      </c>
      <c r="AS24">
        <f t="shared" si="6"/>
        <v>321.74</v>
      </c>
      <c r="AT24">
        <f t="shared" si="6"/>
        <v>311.58</v>
      </c>
      <c r="AU24">
        <f t="shared" si="6"/>
        <v>298.20999999999998</v>
      </c>
      <c r="AV24">
        <f t="shared" si="6"/>
        <v>294.89</v>
      </c>
      <c r="AW24">
        <f t="shared" si="6"/>
        <v>294.44</v>
      </c>
      <c r="AX24">
        <f t="shared" si="6"/>
        <v>289.08999999999997</v>
      </c>
      <c r="AY24">
        <f t="shared" si="6"/>
        <v>283.62</v>
      </c>
      <c r="AZ24">
        <f t="shared" si="6"/>
        <v>281.89</v>
      </c>
      <c r="BA24">
        <f t="shared" si="6"/>
        <v>279.33</v>
      </c>
      <c r="BB24">
        <f t="shared" si="6"/>
        <v>278.57</v>
      </c>
      <c r="BC24">
        <f t="shared" si="6"/>
        <v>280.72000000000003</v>
      </c>
      <c r="BD24">
        <f t="shared" si="6"/>
        <v>274.20999999999998</v>
      </c>
      <c r="BE24">
        <f t="shared" si="6"/>
        <v>269.77999999999997</v>
      </c>
      <c r="BF24">
        <f t="shared" si="6"/>
        <v>264.12</v>
      </c>
      <c r="BG24">
        <f t="shared" si="6"/>
        <v>254.01</v>
      </c>
      <c r="BH24">
        <f t="shared" si="6"/>
        <v>246.12</v>
      </c>
      <c r="BI24">
        <f t="shared" si="6"/>
        <v>240.44</v>
      </c>
      <c r="BJ24">
        <f t="shared" si="6"/>
        <v>235.37</v>
      </c>
      <c r="BK24">
        <f t="shared" si="6"/>
        <v>220.47</v>
      </c>
      <c r="BL24">
        <f t="shared" si="6"/>
        <v>210.66</v>
      </c>
      <c r="BM24">
        <f t="shared" si="6"/>
        <v>205.11</v>
      </c>
      <c r="BN24">
        <f t="shared" si="6"/>
        <v>199.01</v>
      </c>
      <c r="BO24">
        <f t="shared" si="6"/>
        <v>195.9</v>
      </c>
      <c r="BP24">
        <f t="shared" si="7"/>
        <v>191.46</v>
      </c>
      <c r="BQ24">
        <f t="shared" si="7"/>
        <v>183.12</v>
      </c>
      <c r="BR24">
        <f t="shared" si="7"/>
        <v>179.03</v>
      </c>
      <c r="BS24">
        <f t="shared" si="7"/>
        <v>173.98</v>
      </c>
      <c r="BT24">
        <f t="shared" si="7"/>
        <v>171.82</v>
      </c>
      <c r="BU24">
        <f t="shared" si="7"/>
        <v>173.92</v>
      </c>
      <c r="BV24">
        <f t="shared" si="7"/>
        <v>170.86</v>
      </c>
      <c r="BW24">
        <f t="shared" si="7"/>
        <v>171.57</v>
      </c>
      <c r="BX24">
        <f t="shared" si="7"/>
        <v>173.72</v>
      </c>
    </row>
    <row r="25" spans="1:77" x14ac:dyDescent="0.2">
      <c r="B25" t="s">
        <v>36</v>
      </c>
      <c r="C25">
        <f>C8+C9</f>
        <v>197.45</v>
      </c>
      <c r="D25">
        <f t="shared" ref="D25:BO25" si="8">D8+D9</f>
        <v>197.17000000000002</v>
      </c>
      <c r="E25">
        <f t="shared" si="8"/>
        <v>200.31</v>
      </c>
      <c r="F25">
        <f t="shared" si="8"/>
        <v>197.94</v>
      </c>
      <c r="G25">
        <f t="shared" si="8"/>
        <v>193.13</v>
      </c>
      <c r="H25">
        <f t="shared" si="8"/>
        <v>193.49</v>
      </c>
      <c r="I25">
        <f t="shared" si="8"/>
        <v>197.09</v>
      </c>
      <c r="J25">
        <f t="shared" si="8"/>
        <v>199.89000000000001</v>
      </c>
      <c r="K25">
        <f t="shared" si="8"/>
        <v>204.68</v>
      </c>
      <c r="L25">
        <f t="shared" si="8"/>
        <v>207.39000000000001</v>
      </c>
      <c r="M25">
        <f t="shared" si="8"/>
        <v>206.14</v>
      </c>
      <c r="N25">
        <f t="shared" si="8"/>
        <v>208.48000000000002</v>
      </c>
      <c r="O25">
        <f t="shared" si="8"/>
        <v>209.49</v>
      </c>
      <c r="P25">
        <f t="shared" si="8"/>
        <v>211</v>
      </c>
      <c r="Q25">
        <f t="shared" si="8"/>
        <v>216.26</v>
      </c>
      <c r="R25">
        <f t="shared" si="8"/>
        <v>222.6</v>
      </c>
      <c r="S25">
        <f t="shared" si="8"/>
        <v>224.14000000000001</v>
      </c>
      <c r="T25">
        <f t="shared" si="8"/>
        <v>227.19</v>
      </c>
      <c r="U25">
        <f t="shared" si="8"/>
        <v>229.45999999999998</v>
      </c>
      <c r="V25">
        <f t="shared" si="8"/>
        <v>229.36</v>
      </c>
      <c r="W25">
        <f t="shared" si="8"/>
        <v>237.48999999999998</v>
      </c>
      <c r="X25">
        <f t="shared" si="8"/>
        <v>244.25</v>
      </c>
      <c r="Y25">
        <f t="shared" si="8"/>
        <v>249.32000000000002</v>
      </c>
      <c r="Z25">
        <f t="shared" si="8"/>
        <v>253.88</v>
      </c>
      <c r="AA25">
        <f t="shared" si="8"/>
        <v>260.51</v>
      </c>
      <c r="AB25">
        <f t="shared" si="8"/>
        <v>265.14999999999998</v>
      </c>
      <c r="AC25">
        <f t="shared" si="8"/>
        <v>261.53999999999996</v>
      </c>
      <c r="AD25">
        <f t="shared" si="8"/>
        <v>262.49</v>
      </c>
      <c r="AE25">
        <f t="shared" si="8"/>
        <v>265.45</v>
      </c>
      <c r="AF25">
        <f t="shared" si="8"/>
        <v>266.56</v>
      </c>
      <c r="AG25">
        <f t="shared" si="8"/>
        <v>266.24</v>
      </c>
      <c r="AH25">
        <f t="shared" si="8"/>
        <v>264.23</v>
      </c>
      <c r="AI25">
        <f t="shared" si="8"/>
        <v>258.85000000000002</v>
      </c>
      <c r="AJ25">
        <f t="shared" si="8"/>
        <v>255.38</v>
      </c>
      <c r="AK25">
        <f t="shared" si="8"/>
        <v>251.7</v>
      </c>
      <c r="AL25">
        <f t="shared" si="8"/>
        <v>248.79</v>
      </c>
      <c r="AM25">
        <f t="shared" si="8"/>
        <v>246.62</v>
      </c>
      <c r="AN25">
        <f t="shared" si="8"/>
        <v>245</v>
      </c>
      <c r="AO25">
        <f t="shared" si="8"/>
        <v>244.46</v>
      </c>
      <c r="AP25">
        <f t="shared" si="8"/>
        <v>242.42</v>
      </c>
      <c r="AQ25">
        <f t="shared" si="8"/>
        <v>244.51</v>
      </c>
      <c r="AR25">
        <f t="shared" si="8"/>
        <v>246.11</v>
      </c>
      <c r="AS25">
        <f t="shared" si="8"/>
        <v>241.81</v>
      </c>
      <c r="AT25">
        <f t="shared" si="8"/>
        <v>238.12</v>
      </c>
      <c r="AU25">
        <f t="shared" si="8"/>
        <v>229.44</v>
      </c>
      <c r="AV25">
        <f t="shared" si="8"/>
        <v>220.53</v>
      </c>
      <c r="AW25">
        <f t="shared" si="8"/>
        <v>216.95</v>
      </c>
      <c r="AX25">
        <f t="shared" si="8"/>
        <v>212.75</v>
      </c>
      <c r="AY25">
        <f t="shared" si="8"/>
        <v>208.39999999999998</v>
      </c>
      <c r="AZ25">
        <f t="shared" si="8"/>
        <v>204.72</v>
      </c>
      <c r="BA25">
        <f t="shared" si="8"/>
        <v>202.3</v>
      </c>
      <c r="BB25">
        <f t="shared" si="8"/>
        <v>198.85</v>
      </c>
      <c r="BC25">
        <f t="shared" si="8"/>
        <v>197.48000000000002</v>
      </c>
      <c r="BD25">
        <f t="shared" si="8"/>
        <v>198.45</v>
      </c>
      <c r="BE25">
        <f t="shared" si="8"/>
        <v>197.01999999999998</v>
      </c>
      <c r="BF25">
        <f t="shared" si="8"/>
        <v>190.89</v>
      </c>
      <c r="BG25">
        <f t="shared" si="8"/>
        <v>192.81</v>
      </c>
      <c r="BH25">
        <f t="shared" si="8"/>
        <v>186.69</v>
      </c>
      <c r="BI25">
        <f t="shared" si="8"/>
        <v>183.87</v>
      </c>
      <c r="BJ25">
        <f t="shared" si="8"/>
        <v>181.13</v>
      </c>
      <c r="BK25">
        <f t="shared" si="8"/>
        <v>172.11</v>
      </c>
      <c r="BL25">
        <f t="shared" si="8"/>
        <v>163.38999999999999</v>
      </c>
      <c r="BM25">
        <f t="shared" si="8"/>
        <v>164.67000000000002</v>
      </c>
      <c r="BN25">
        <f t="shared" si="8"/>
        <v>165.16</v>
      </c>
      <c r="BO25">
        <f t="shared" si="8"/>
        <v>163.72999999999999</v>
      </c>
      <c r="BP25">
        <f t="shared" ref="BP25:BX25" si="9">BP8+BP9</f>
        <v>159.66</v>
      </c>
      <c r="BQ25">
        <f t="shared" si="9"/>
        <v>158.41</v>
      </c>
      <c r="BR25">
        <f t="shared" si="9"/>
        <v>157.07</v>
      </c>
      <c r="BS25">
        <f t="shared" si="9"/>
        <v>159.87</v>
      </c>
      <c r="BT25">
        <f t="shared" si="9"/>
        <v>161.19999999999999</v>
      </c>
      <c r="BU25">
        <f t="shared" si="9"/>
        <v>165.55</v>
      </c>
      <c r="BV25">
        <f t="shared" si="9"/>
        <v>166.77</v>
      </c>
      <c r="BW25">
        <f t="shared" si="9"/>
        <v>169.72</v>
      </c>
      <c r="BX25">
        <f t="shared" si="9"/>
        <v>172.47</v>
      </c>
    </row>
    <row r="26" spans="1:77" x14ac:dyDescent="0.2">
      <c r="B26" t="s">
        <v>39</v>
      </c>
      <c r="C26">
        <f>C10</f>
        <v>309.57</v>
      </c>
      <c r="D26">
        <f t="shared" ref="D26:BO27" si="10">D10</f>
        <v>311.27999999999997</v>
      </c>
      <c r="E26">
        <f t="shared" si="10"/>
        <v>319.22000000000003</v>
      </c>
      <c r="F26">
        <f t="shared" si="10"/>
        <v>315.3</v>
      </c>
      <c r="G26">
        <f t="shared" si="10"/>
        <v>307.79000000000002</v>
      </c>
      <c r="H26">
        <f t="shared" si="10"/>
        <v>309.27999999999997</v>
      </c>
      <c r="I26">
        <f t="shared" si="10"/>
        <v>318.42</v>
      </c>
      <c r="J26">
        <f t="shared" si="10"/>
        <v>324.52999999999997</v>
      </c>
      <c r="K26">
        <f t="shared" si="10"/>
        <v>331.65</v>
      </c>
      <c r="L26">
        <f t="shared" si="10"/>
        <v>335.66</v>
      </c>
      <c r="M26">
        <f t="shared" si="10"/>
        <v>331.52</v>
      </c>
      <c r="N26">
        <f t="shared" si="10"/>
        <v>335.23</v>
      </c>
      <c r="O26">
        <f t="shared" si="10"/>
        <v>339.09</v>
      </c>
      <c r="P26">
        <f t="shared" si="10"/>
        <v>342.61</v>
      </c>
      <c r="Q26">
        <f t="shared" si="10"/>
        <v>353.35</v>
      </c>
      <c r="R26">
        <f t="shared" si="10"/>
        <v>365.63</v>
      </c>
      <c r="S26">
        <f t="shared" si="10"/>
        <v>372.02</v>
      </c>
      <c r="T26">
        <f t="shared" si="10"/>
        <v>377.57</v>
      </c>
      <c r="U26">
        <f t="shared" si="10"/>
        <v>381.86</v>
      </c>
      <c r="V26">
        <f t="shared" si="10"/>
        <v>381.49</v>
      </c>
      <c r="W26">
        <f t="shared" si="10"/>
        <v>392.65</v>
      </c>
      <c r="X26">
        <f t="shared" si="10"/>
        <v>401.08</v>
      </c>
      <c r="Y26">
        <f t="shared" si="10"/>
        <v>407.95</v>
      </c>
      <c r="Z26">
        <f t="shared" si="10"/>
        <v>414.84</v>
      </c>
      <c r="AA26">
        <f t="shared" si="10"/>
        <v>425.35</v>
      </c>
      <c r="AB26">
        <f t="shared" si="10"/>
        <v>433.91</v>
      </c>
      <c r="AC26">
        <f t="shared" si="10"/>
        <v>420.4</v>
      </c>
      <c r="AD26">
        <f t="shared" si="10"/>
        <v>416.47</v>
      </c>
      <c r="AE26">
        <f t="shared" si="10"/>
        <v>416.11</v>
      </c>
      <c r="AF26">
        <f t="shared" si="10"/>
        <v>412.79</v>
      </c>
      <c r="AG26">
        <f t="shared" si="10"/>
        <v>406.59</v>
      </c>
      <c r="AH26">
        <f t="shared" si="10"/>
        <v>404.33</v>
      </c>
      <c r="AI26">
        <f t="shared" si="10"/>
        <v>390.45</v>
      </c>
      <c r="AJ26">
        <f t="shared" si="10"/>
        <v>380.17</v>
      </c>
      <c r="AK26">
        <f t="shared" si="10"/>
        <v>368.01</v>
      </c>
      <c r="AL26">
        <f t="shared" si="10"/>
        <v>355.62</v>
      </c>
      <c r="AM26">
        <f t="shared" si="10"/>
        <v>344.88</v>
      </c>
      <c r="AN26">
        <f t="shared" si="10"/>
        <v>338.64</v>
      </c>
      <c r="AO26">
        <f t="shared" si="10"/>
        <v>336.15</v>
      </c>
      <c r="AP26">
        <f t="shared" si="10"/>
        <v>335.15</v>
      </c>
      <c r="AQ26">
        <f t="shared" si="10"/>
        <v>338.92</v>
      </c>
      <c r="AR26">
        <f t="shared" si="10"/>
        <v>339.27</v>
      </c>
      <c r="AS26">
        <f t="shared" si="10"/>
        <v>334.89</v>
      </c>
      <c r="AT26">
        <f t="shared" si="10"/>
        <v>329.66</v>
      </c>
      <c r="AU26">
        <f t="shared" si="10"/>
        <v>317.64999999999998</v>
      </c>
      <c r="AV26">
        <f t="shared" si="10"/>
        <v>310.92</v>
      </c>
      <c r="AW26">
        <f t="shared" si="10"/>
        <v>311.68</v>
      </c>
      <c r="AX26">
        <f t="shared" si="10"/>
        <v>308.45999999999998</v>
      </c>
      <c r="AY26">
        <f t="shared" si="10"/>
        <v>302.92</v>
      </c>
      <c r="AZ26">
        <f t="shared" si="10"/>
        <v>304.77999999999997</v>
      </c>
      <c r="BA26">
        <f t="shared" si="10"/>
        <v>305.63</v>
      </c>
      <c r="BB26">
        <f t="shared" si="10"/>
        <v>313.72000000000003</v>
      </c>
      <c r="BC26">
        <f t="shared" si="10"/>
        <v>319.08999999999997</v>
      </c>
      <c r="BD26">
        <f t="shared" si="10"/>
        <v>315.01</v>
      </c>
      <c r="BE26">
        <f t="shared" si="10"/>
        <v>310.02</v>
      </c>
      <c r="BF26">
        <f t="shared" si="10"/>
        <v>308.24</v>
      </c>
      <c r="BG26">
        <f t="shared" si="10"/>
        <v>302.36</v>
      </c>
      <c r="BH26">
        <f t="shared" si="10"/>
        <v>292.25</v>
      </c>
      <c r="BI26">
        <f t="shared" si="10"/>
        <v>288.85000000000002</v>
      </c>
      <c r="BJ26">
        <f t="shared" si="10"/>
        <v>286.14999999999998</v>
      </c>
      <c r="BK26">
        <f t="shared" si="10"/>
        <v>259.61</v>
      </c>
      <c r="BL26">
        <f t="shared" si="10"/>
        <v>246.46</v>
      </c>
      <c r="BM26">
        <f t="shared" si="10"/>
        <v>246.14</v>
      </c>
      <c r="BN26">
        <f t="shared" si="10"/>
        <v>241.93</v>
      </c>
      <c r="BO26">
        <f t="shared" si="10"/>
        <v>234.72</v>
      </c>
      <c r="BP26">
        <f t="shared" ref="BP26:BX27" si="11">BP10</f>
        <v>228.39</v>
      </c>
      <c r="BQ26">
        <f t="shared" si="11"/>
        <v>224.94</v>
      </c>
      <c r="BR26">
        <f t="shared" si="11"/>
        <v>221.02</v>
      </c>
      <c r="BS26">
        <f t="shared" si="11"/>
        <v>219.74</v>
      </c>
      <c r="BT26">
        <f t="shared" si="11"/>
        <v>214.95</v>
      </c>
      <c r="BU26">
        <f t="shared" si="11"/>
        <v>223.6</v>
      </c>
      <c r="BV26">
        <f t="shared" si="11"/>
        <v>220.05</v>
      </c>
      <c r="BW26">
        <f t="shared" si="11"/>
        <v>218.13</v>
      </c>
      <c r="BX26">
        <f t="shared" si="11"/>
        <v>220.56</v>
      </c>
    </row>
    <row r="27" spans="1:77" x14ac:dyDescent="0.2">
      <c r="B27" t="s">
        <v>18</v>
      </c>
      <c r="C27">
        <f>C11</f>
        <v>587.07000000000005</v>
      </c>
      <c r="D27">
        <f t="shared" si="10"/>
        <v>588.83000000000004</v>
      </c>
      <c r="E27">
        <f t="shared" si="10"/>
        <v>601.95000000000005</v>
      </c>
      <c r="F27">
        <f t="shared" si="10"/>
        <v>594.13</v>
      </c>
      <c r="G27">
        <f t="shared" si="10"/>
        <v>579.53</v>
      </c>
      <c r="H27">
        <f t="shared" si="10"/>
        <v>581.1</v>
      </c>
      <c r="I27">
        <f t="shared" si="10"/>
        <v>599.04</v>
      </c>
      <c r="J27">
        <f t="shared" si="10"/>
        <v>617.17999999999995</v>
      </c>
      <c r="K27">
        <f t="shared" si="10"/>
        <v>642.45000000000005</v>
      </c>
      <c r="L27">
        <f t="shared" si="10"/>
        <v>654.65</v>
      </c>
      <c r="M27">
        <f t="shared" si="10"/>
        <v>647.17999999999995</v>
      </c>
      <c r="N27">
        <f t="shared" si="10"/>
        <v>657.78</v>
      </c>
      <c r="O27">
        <f t="shared" si="10"/>
        <v>673.33</v>
      </c>
      <c r="P27">
        <f t="shared" si="10"/>
        <v>684.59</v>
      </c>
      <c r="Q27">
        <f t="shared" si="10"/>
        <v>695.99</v>
      </c>
      <c r="R27">
        <f t="shared" si="10"/>
        <v>705.58</v>
      </c>
      <c r="S27">
        <f t="shared" si="10"/>
        <v>701.01</v>
      </c>
      <c r="T27">
        <f t="shared" si="10"/>
        <v>695.92</v>
      </c>
      <c r="U27">
        <f t="shared" si="10"/>
        <v>688.2</v>
      </c>
      <c r="V27">
        <f t="shared" si="10"/>
        <v>672.39</v>
      </c>
      <c r="W27">
        <f t="shared" si="10"/>
        <v>692.33</v>
      </c>
      <c r="X27">
        <f t="shared" si="10"/>
        <v>716.97</v>
      </c>
      <c r="Y27">
        <f t="shared" si="10"/>
        <v>730.94</v>
      </c>
      <c r="Z27">
        <f t="shared" si="10"/>
        <v>733.77</v>
      </c>
      <c r="AA27">
        <f t="shared" si="10"/>
        <v>751.72</v>
      </c>
      <c r="AB27">
        <f t="shared" si="10"/>
        <v>769.7</v>
      </c>
      <c r="AC27">
        <f t="shared" si="10"/>
        <v>755.33</v>
      </c>
      <c r="AD27">
        <f t="shared" si="10"/>
        <v>749.82</v>
      </c>
      <c r="AE27">
        <f t="shared" si="10"/>
        <v>742.85</v>
      </c>
      <c r="AF27">
        <f t="shared" si="10"/>
        <v>722.96</v>
      </c>
      <c r="AG27">
        <f t="shared" si="10"/>
        <v>700.95</v>
      </c>
      <c r="AH27">
        <f t="shared" si="10"/>
        <v>690.9</v>
      </c>
      <c r="AI27">
        <f t="shared" si="10"/>
        <v>663.04</v>
      </c>
      <c r="AJ27">
        <f t="shared" si="10"/>
        <v>645.29</v>
      </c>
      <c r="AK27">
        <f t="shared" si="10"/>
        <v>622.71</v>
      </c>
      <c r="AL27">
        <f t="shared" si="10"/>
        <v>587.92999999999995</v>
      </c>
      <c r="AM27">
        <f t="shared" si="10"/>
        <v>569.16</v>
      </c>
      <c r="AN27">
        <f t="shared" si="10"/>
        <v>553.15</v>
      </c>
      <c r="AO27">
        <f t="shared" si="10"/>
        <v>534.04999999999995</v>
      </c>
      <c r="AP27">
        <f t="shared" si="10"/>
        <v>523.87</v>
      </c>
      <c r="AQ27">
        <f t="shared" si="10"/>
        <v>534.62</v>
      </c>
      <c r="AR27">
        <f t="shared" si="10"/>
        <v>539.57000000000005</v>
      </c>
      <c r="AS27">
        <f t="shared" si="10"/>
        <v>529.12</v>
      </c>
      <c r="AT27">
        <f t="shared" si="10"/>
        <v>502.59</v>
      </c>
      <c r="AU27">
        <f t="shared" si="10"/>
        <v>469.16</v>
      </c>
      <c r="AV27">
        <f t="shared" si="10"/>
        <v>450.14</v>
      </c>
      <c r="AW27">
        <f t="shared" si="10"/>
        <v>460.44</v>
      </c>
      <c r="AX27">
        <f t="shared" si="10"/>
        <v>461.2</v>
      </c>
      <c r="AY27">
        <f t="shared" si="10"/>
        <v>457.57</v>
      </c>
      <c r="AZ27">
        <f t="shared" si="10"/>
        <v>460.13</v>
      </c>
      <c r="BA27">
        <f t="shared" si="10"/>
        <v>460.68</v>
      </c>
      <c r="BB27">
        <f t="shared" si="10"/>
        <v>467.98</v>
      </c>
      <c r="BC27">
        <f t="shared" si="10"/>
        <v>476.13</v>
      </c>
      <c r="BD27">
        <f t="shared" si="10"/>
        <v>468.81</v>
      </c>
      <c r="BE27">
        <f t="shared" si="10"/>
        <v>456.78</v>
      </c>
      <c r="BF27">
        <f t="shared" si="10"/>
        <v>441.46</v>
      </c>
      <c r="BG27">
        <f t="shared" si="10"/>
        <v>432.87</v>
      </c>
      <c r="BH27">
        <f t="shared" si="10"/>
        <v>428.17</v>
      </c>
      <c r="BI27">
        <f t="shared" si="10"/>
        <v>427.53</v>
      </c>
      <c r="BJ27">
        <f t="shared" si="10"/>
        <v>423.55</v>
      </c>
      <c r="BK27">
        <f t="shared" si="10"/>
        <v>410.44</v>
      </c>
      <c r="BL27">
        <f t="shared" si="10"/>
        <v>384.21</v>
      </c>
      <c r="BM27">
        <f t="shared" si="10"/>
        <v>382.43</v>
      </c>
      <c r="BN27">
        <f t="shared" si="10"/>
        <v>380.52</v>
      </c>
      <c r="BO27">
        <f t="shared" si="10"/>
        <v>379.7</v>
      </c>
      <c r="BP27">
        <f t="shared" si="11"/>
        <v>372.49</v>
      </c>
      <c r="BQ27">
        <f t="shared" si="11"/>
        <v>364.62</v>
      </c>
      <c r="BR27">
        <f t="shared" si="11"/>
        <v>360.82</v>
      </c>
      <c r="BS27">
        <f t="shared" si="11"/>
        <v>357.44</v>
      </c>
      <c r="BT27">
        <f t="shared" si="11"/>
        <v>356.67</v>
      </c>
      <c r="BU27">
        <f t="shared" si="11"/>
        <v>367.5</v>
      </c>
      <c r="BV27">
        <f t="shared" si="11"/>
        <v>359.76</v>
      </c>
      <c r="BW27">
        <f t="shared" si="11"/>
        <v>349.58</v>
      </c>
      <c r="BX27">
        <f t="shared" si="11"/>
        <v>350.25</v>
      </c>
    </row>
    <row r="28" spans="1:77" x14ac:dyDescent="0.2">
      <c r="B28" t="s">
        <v>40</v>
      </c>
      <c r="C28">
        <f>C14</f>
        <v>373.2</v>
      </c>
      <c r="D28">
        <f t="shared" ref="D28:BO28" si="12">D14</f>
        <v>375.51</v>
      </c>
      <c r="E28">
        <f t="shared" si="12"/>
        <v>385.39</v>
      </c>
      <c r="F28">
        <f t="shared" si="12"/>
        <v>380.77</v>
      </c>
      <c r="G28">
        <f t="shared" si="12"/>
        <v>371.8</v>
      </c>
      <c r="H28">
        <f t="shared" si="12"/>
        <v>373.85</v>
      </c>
      <c r="I28">
        <f t="shared" si="12"/>
        <v>392.87</v>
      </c>
      <c r="J28">
        <f t="shared" si="12"/>
        <v>411.7</v>
      </c>
      <c r="K28">
        <f t="shared" si="12"/>
        <v>432.96</v>
      </c>
      <c r="L28">
        <f t="shared" si="12"/>
        <v>443.25</v>
      </c>
      <c r="M28">
        <f t="shared" si="12"/>
        <v>440.49</v>
      </c>
      <c r="N28">
        <f t="shared" si="12"/>
        <v>452.08</v>
      </c>
      <c r="O28">
        <f t="shared" si="12"/>
        <v>467.93</v>
      </c>
      <c r="P28">
        <f t="shared" si="12"/>
        <v>484.59</v>
      </c>
      <c r="Q28">
        <f t="shared" si="12"/>
        <v>497.9</v>
      </c>
      <c r="R28">
        <f t="shared" si="12"/>
        <v>510.77</v>
      </c>
      <c r="S28">
        <f t="shared" si="12"/>
        <v>510.79</v>
      </c>
      <c r="T28">
        <f t="shared" si="12"/>
        <v>515.48</v>
      </c>
      <c r="U28">
        <f t="shared" si="12"/>
        <v>519.16</v>
      </c>
      <c r="V28">
        <f t="shared" si="12"/>
        <v>516.41</v>
      </c>
      <c r="W28">
        <f t="shared" si="12"/>
        <v>542.92999999999995</v>
      </c>
      <c r="X28">
        <f t="shared" si="12"/>
        <v>570.98</v>
      </c>
      <c r="Y28">
        <f t="shared" si="12"/>
        <v>586.24</v>
      </c>
      <c r="Z28">
        <f t="shared" si="12"/>
        <v>597.26</v>
      </c>
      <c r="AA28">
        <f t="shared" si="12"/>
        <v>620.01</v>
      </c>
      <c r="AB28">
        <f t="shared" si="12"/>
        <v>638.54999999999995</v>
      </c>
      <c r="AC28">
        <f t="shared" si="12"/>
        <v>632.5</v>
      </c>
      <c r="AD28">
        <f t="shared" si="12"/>
        <v>635.38</v>
      </c>
      <c r="AE28">
        <f t="shared" si="12"/>
        <v>640.91999999999996</v>
      </c>
      <c r="AF28">
        <f t="shared" si="12"/>
        <v>640.87</v>
      </c>
      <c r="AG28">
        <f t="shared" si="12"/>
        <v>630.76</v>
      </c>
      <c r="AH28">
        <f t="shared" si="12"/>
        <v>630.09</v>
      </c>
      <c r="AI28">
        <f t="shared" si="12"/>
        <v>614.66</v>
      </c>
      <c r="AJ28">
        <f t="shared" si="12"/>
        <v>608.44000000000005</v>
      </c>
      <c r="AK28">
        <f t="shared" si="12"/>
        <v>596.37</v>
      </c>
      <c r="AL28">
        <f t="shared" si="12"/>
        <v>579.39</v>
      </c>
      <c r="AM28">
        <f t="shared" si="12"/>
        <v>566.13</v>
      </c>
      <c r="AN28">
        <f t="shared" si="12"/>
        <v>558.54</v>
      </c>
      <c r="AO28">
        <f t="shared" si="12"/>
        <v>544.46</v>
      </c>
      <c r="AP28">
        <f t="shared" si="12"/>
        <v>540.38</v>
      </c>
      <c r="AQ28">
        <f t="shared" si="12"/>
        <v>546.64</v>
      </c>
      <c r="AR28">
        <f t="shared" si="12"/>
        <v>561.35</v>
      </c>
      <c r="AS28">
        <f t="shared" si="12"/>
        <v>561.95000000000005</v>
      </c>
      <c r="AT28">
        <f t="shared" si="12"/>
        <v>545.96</v>
      </c>
      <c r="AU28">
        <f t="shared" si="12"/>
        <v>515.25</v>
      </c>
      <c r="AV28">
        <f t="shared" si="12"/>
        <v>503.33</v>
      </c>
      <c r="AW28">
        <f t="shared" si="12"/>
        <v>508.41</v>
      </c>
      <c r="AX28">
        <f t="shared" si="12"/>
        <v>506.13</v>
      </c>
      <c r="AY28">
        <f t="shared" si="12"/>
        <v>500.15</v>
      </c>
      <c r="AZ28">
        <f t="shared" si="12"/>
        <v>502.3</v>
      </c>
      <c r="BA28">
        <f t="shared" si="12"/>
        <v>499.18</v>
      </c>
      <c r="BB28">
        <f t="shared" si="12"/>
        <v>500.88</v>
      </c>
      <c r="BC28">
        <f t="shared" si="12"/>
        <v>502.22</v>
      </c>
      <c r="BD28">
        <f t="shared" si="12"/>
        <v>477.14</v>
      </c>
      <c r="BE28">
        <f t="shared" si="12"/>
        <v>458.26</v>
      </c>
      <c r="BF28">
        <f t="shared" si="12"/>
        <v>439.33</v>
      </c>
      <c r="BG28">
        <f t="shared" si="12"/>
        <v>421.48</v>
      </c>
      <c r="BH28">
        <f t="shared" si="12"/>
        <v>410.97</v>
      </c>
      <c r="BI28">
        <f t="shared" si="12"/>
        <v>409.72</v>
      </c>
      <c r="BJ28">
        <f t="shared" si="12"/>
        <v>408.54</v>
      </c>
      <c r="BK28">
        <f t="shared" si="12"/>
        <v>369.84</v>
      </c>
      <c r="BL28">
        <f t="shared" si="12"/>
        <v>349.41</v>
      </c>
      <c r="BM28">
        <f t="shared" si="12"/>
        <v>337.54</v>
      </c>
      <c r="BN28">
        <f t="shared" si="12"/>
        <v>336.88</v>
      </c>
      <c r="BO28">
        <f t="shared" si="12"/>
        <v>328.94</v>
      </c>
      <c r="BP28">
        <f t="shared" ref="BP28:BY28" si="13">BP14</f>
        <v>329.37</v>
      </c>
      <c r="BQ28">
        <f t="shared" si="13"/>
        <v>323.91000000000003</v>
      </c>
      <c r="BR28">
        <f t="shared" si="13"/>
        <v>317.12</v>
      </c>
      <c r="BS28">
        <f t="shared" si="13"/>
        <v>307.60000000000002</v>
      </c>
      <c r="BT28">
        <f t="shared" si="13"/>
        <v>311.02</v>
      </c>
      <c r="BU28">
        <f t="shared" si="13"/>
        <v>316.67</v>
      </c>
      <c r="BV28">
        <f t="shared" si="13"/>
        <v>315.72000000000003</v>
      </c>
      <c r="BW28">
        <f t="shared" si="13"/>
        <v>315.66000000000003</v>
      </c>
      <c r="BX28">
        <f t="shared" si="13"/>
        <v>320.01</v>
      </c>
      <c r="BY28">
        <f t="shared" si="13"/>
        <v>326.93</v>
      </c>
    </row>
    <row r="29" spans="1:77" x14ac:dyDescent="0.2">
      <c r="B29" t="s">
        <v>41</v>
      </c>
      <c r="C29">
        <f>C18</f>
        <v>306.93</v>
      </c>
      <c r="D29">
        <f t="shared" ref="D29:BO29" si="14">D18</f>
        <v>309.32</v>
      </c>
      <c r="E29">
        <f t="shared" si="14"/>
        <v>318.02999999999997</v>
      </c>
      <c r="F29">
        <f t="shared" si="14"/>
        <v>314.43</v>
      </c>
      <c r="G29">
        <f t="shared" si="14"/>
        <v>307.20999999999998</v>
      </c>
      <c r="H29">
        <f t="shared" si="14"/>
        <v>309.38</v>
      </c>
      <c r="I29">
        <f t="shared" si="14"/>
        <v>325.35000000000002</v>
      </c>
      <c r="J29">
        <f t="shared" si="14"/>
        <v>342.36</v>
      </c>
      <c r="K29">
        <f t="shared" si="14"/>
        <v>359.39</v>
      </c>
      <c r="L29">
        <f t="shared" si="14"/>
        <v>368</v>
      </c>
      <c r="M29">
        <f t="shared" si="14"/>
        <v>362.74</v>
      </c>
      <c r="N29">
        <f t="shared" si="14"/>
        <v>368.7</v>
      </c>
      <c r="O29">
        <f t="shared" si="14"/>
        <v>373.74</v>
      </c>
      <c r="P29">
        <f t="shared" si="14"/>
        <v>387</v>
      </c>
      <c r="Q29">
        <f t="shared" si="14"/>
        <v>397.19</v>
      </c>
      <c r="R29">
        <f t="shared" si="14"/>
        <v>401.75</v>
      </c>
      <c r="S29">
        <f t="shared" si="14"/>
        <v>399.28</v>
      </c>
      <c r="T29">
        <f t="shared" si="14"/>
        <v>407.2</v>
      </c>
      <c r="U29">
        <f t="shared" si="14"/>
        <v>412.59</v>
      </c>
      <c r="V29">
        <f t="shared" si="14"/>
        <v>413.44</v>
      </c>
      <c r="W29">
        <f t="shared" si="14"/>
        <v>436.26</v>
      </c>
      <c r="X29">
        <f t="shared" si="14"/>
        <v>460.45</v>
      </c>
      <c r="Y29">
        <f t="shared" si="14"/>
        <v>480.02</v>
      </c>
      <c r="Z29">
        <f t="shared" si="14"/>
        <v>493.19</v>
      </c>
      <c r="AA29">
        <f t="shared" si="14"/>
        <v>514.37</v>
      </c>
      <c r="AB29">
        <f t="shared" si="14"/>
        <v>521.53</v>
      </c>
      <c r="AC29">
        <f t="shared" si="14"/>
        <v>511.67</v>
      </c>
      <c r="AD29">
        <f t="shared" si="14"/>
        <v>528.77</v>
      </c>
      <c r="AE29">
        <f t="shared" si="14"/>
        <v>536.01</v>
      </c>
      <c r="AF29">
        <f t="shared" si="14"/>
        <v>534.36</v>
      </c>
      <c r="AG29">
        <f t="shared" si="14"/>
        <v>526.5</v>
      </c>
      <c r="AH29">
        <f t="shared" si="14"/>
        <v>513.89</v>
      </c>
      <c r="AI29">
        <f t="shared" si="14"/>
        <v>489.02</v>
      </c>
      <c r="AJ29">
        <f t="shared" si="14"/>
        <v>481.12</v>
      </c>
      <c r="AK29">
        <f t="shared" si="14"/>
        <v>474.62</v>
      </c>
      <c r="AL29">
        <f t="shared" si="14"/>
        <v>457.02</v>
      </c>
      <c r="AM29">
        <f t="shared" si="14"/>
        <v>435.69</v>
      </c>
      <c r="AN29">
        <f t="shared" si="14"/>
        <v>414.89</v>
      </c>
      <c r="AO29">
        <f t="shared" si="14"/>
        <v>391.96</v>
      </c>
      <c r="AP29">
        <f t="shared" si="14"/>
        <v>376.69</v>
      </c>
      <c r="AQ29">
        <f t="shared" si="14"/>
        <v>373.9</v>
      </c>
      <c r="AR29">
        <f t="shared" si="14"/>
        <v>366.86</v>
      </c>
      <c r="AS29">
        <f t="shared" si="14"/>
        <v>357.23</v>
      </c>
      <c r="AT29">
        <f t="shared" si="14"/>
        <v>341.76</v>
      </c>
      <c r="AU29">
        <f t="shared" si="14"/>
        <v>324.58999999999997</v>
      </c>
      <c r="AV29">
        <f t="shared" si="14"/>
        <v>308.5</v>
      </c>
      <c r="AW29">
        <f t="shared" si="14"/>
        <v>303.58</v>
      </c>
      <c r="AX29">
        <f t="shared" si="14"/>
        <v>300.12</v>
      </c>
      <c r="AY29">
        <f t="shared" si="14"/>
        <v>296.69</v>
      </c>
      <c r="AZ29">
        <f t="shared" si="14"/>
        <v>295.97000000000003</v>
      </c>
      <c r="BA29">
        <f t="shared" si="14"/>
        <v>293.44</v>
      </c>
      <c r="BB29">
        <f t="shared" si="14"/>
        <v>301.60000000000002</v>
      </c>
      <c r="BC29">
        <f t="shared" si="14"/>
        <v>304.48</v>
      </c>
      <c r="BD29">
        <f t="shared" si="14"/>
        <v>301.02</v>
      </c>
      <c r="BE29">
        <f t="shared" si="14"/>
        <v>295.41000000000003</v>
      </c>
      <c r="BF29">
        <f t="shared" si="14"/>
        <v>286.27</v>
      </c>
      <c r="BG29">
        <f t="shared" si="14"/>
        <v>287.69</v>
      </c>
      <c r="BH29">
        <f t="shared" si="14"/>
        <v>280.10000000000002</v>
      </c>
      <c r="BI29">
        <f t="shared" si="14"/>
        <v>275.08</v>
      </c>
      <c r="BJ29">
        <f t="shared" si="14"/>
        <v>267.64999999999998</v>
      </c>
      <c r="BK29">
        <f t="shared" si="14"/>
        <v>247.37</v>
      </c>
      <c r="BL29">
        <f t="shared" si="14"/>
        <v>233.27</v>
      </c>
      <c r="BM29">
        <f t="shared" si="14"/>
        <v>223.15</v>
      </c>
      <c r="BN29">
        <f t="shared" si="14"/>
        <v>224.45</v>
      </c>
      <c r="BO29">
        <f t="shared" si="14"/>
        <v>223.61</v>
      </c>
      <c r="BP29">
        <f t="shared" ref="BP29:BY29" si="15">BP18</f>
        <v>219.42</v>
      </c>
      <c r="BQ29">
        <f t="shared" si="15"/>
        <v>214.33</v>
      </c>
      <c r="BR29">
        <f t="shared" si="15"/>
        <v>213.96</v>
      </c>
      <c r="BS29">
        <f t="shared" si="15"/>
        <v>216.21</v>
      </c>
      <c r="BT29">
        <f t="shared" si="15"/>
        <v>219.01</v>
      </c>
      <c r="BU29">
        <f t="shared" si="15"/>
        <v>222.08</v>
      </c>
      <c r="BV29">
        <f t="shared" si="15"/>
        <v>215.57</v>
      </c>
      <c r="BW29">
        <f t="shared" si="15"/>
        <v>209.77</v>
      </c>
      <c r="BX29">
        <f t="shared" si="15"/>
        <v>208.38</v>
      </c>
      <c r="BY29">
        <f t="shared" si="15"/>
        <v>211.7</v>
      </c>
    </row>
    <row r="30" spans="1:77" x14ac:dyDescent="0.2">
      <c r="B30" t="s">
        <v>42</v>
      </c>
      <c r="C30">
        <f>C12+C13</f>
        <v>612.21</v>
      </c>
      <c r="D30">
        <f t="shared" ref="D30:BO30" si="16">D12+D13</f>
        <v>610.81999999999994</v>
      </c>
      <c r="E30">
        <f t="shared" si="16"/>
        <v>620.41999999999996</v>
      </c>
      <c r="F30">
        <f t="shared" si="16"/>
        <v>611.21</v>
      </c>
      <c r="G30">
        <f t="shared" si="16"/>
        <v>595.1</v>
      </c>
      <c r="H30">
        <f t="shared" si="16"/>
        <v>593.78</v>
      </c>
      <c r="I30">
        <f t="shared" si="16"/>
        <v>610.68000000000006</v>
      </c>
      <c r="J30">
        <f t="shared" si="16"/>
        <v>627.41000000000008</v>
      </c>
      <c r="K30">
        <f t="shared" si="16"/>
        <v>649.27</v>
      </c>
      <c r="L30">
        <f t="shared" si="16"/>
        <v>657.88</v>
      </c>
      <c r="M30">
        <f t="shared" si="16"/>
        <v>647.36</v>
      </c>
      <c r="N30">
        <f t="shared" si="16"/>
        <v>653.81000000000006</v>
      </c>
      <c r="O30">
        <f t="shared" si="16"/>
        <v>664.49</v>
      </c>
      <c r="P30">
        <f t="shared" si="16"/>
        <v>679.69999999999993</v>
      </c>
      <c r="Q30">
        <f t="shared" si="16"/>
        <v>692.53</v>
      </c>
      <c r="R30">
        <f t="shared" si="16"/>
        <v>703.61999999999989</v>
      </c>
      <c r="S30">
        <f t="shared" si="16"/>
        <v>700.12</v>
      </c>
      <c r="T30">
        <f t="shared" si="16"/>
        <v>701.6</v>
      </c>
      <c r="U30">
        <f t="shared" si="16"/>
        <v>699.81999999999994</v>
      </c>
      <c r="V30">
        <f t="shared" si="16"/>
        <v>688.07999999999993</v>
      </c>
      <c r="W30">
        <f t="shared" si="16"/>
        <v>712.54</v>
      </c>
      <c r="X30">
        <f t="shared" si="16"/>
        <v>732.78</v>
      </c>
      <c r="Y30">
        <f t="shared" si="16"/>
        <v>741.02</v>
      </c>
      <c r="Z30">
        <f t="shared" si="16"/>
        <v>747.9899999999999</v>
      </c>
      <c r="AA30">
        <f t="shared" si="16"/>
        <v>771.66</v>
      </c>
      <c r="AB30">
        <f t="shared" si="16"/>
        <v>789.55</v>
      </c>
      <c r="AC30">
        <f t="shared" si="16"/>
        <v>773.26</v>
      </c>
      <c r="AD30">
        <f t="shared" si="16"/>
        <v>772.26</v>
      </c>
      <c r="AE30">
        <f t="shared" si="16"/>
        <v>775.33</v>
      </c>
      <c r="AF30">
        <f t="shared" si="16"/>
        <v>769.77</v>
      </c>
      <c r="AG30">
        <f t="shared" si="16"/>
        <v>757.18999999999994</v>
      </c>
      <c r="AH30">
        <f t="shared" si="16"/>
        <v>752.34</v>
      </c>
      <c r="AI30">
        <f t="shared" si="16"/>
        <v>732.31</v>
      </c>
      <c r="AJ30">
        <f t="shared" si="16"/>
        <v>721.86</v>
      </c>
      <c r="AK30">
        <f t="shared" si="16"/>
        <v>706.54000000000008</v>
      </c>
      <c r="AL30">
        <f t="shared" si="16"/>
        <v>679.13000000000011</v>
      </c>
      <c r="AM30">
        <f t="shared" si="16"/>
        <v>657.65</v>
      </c>
      <c r="AN30">
        <f t="shared" si="16"/>
        <v>646.17000000000007</v>
      </c>
      <c r="AO30">
        <f t="shared" si="16"/>
        <v>628.96</v>
      </c>
      <c r="AP30">
        <f t="shared" si="16"/>
        <v>624.31999999999994</v>
      </c>
      <c r="AQ30">
        <f t="shared" si="16"/>
        <v>629.23</v>
      </c>
      <c r="AR30">
        <f t="shared" si="16"/>
        <v>637.92999999999995</v>
      </c>
      <c r="AS30">
        <f t="shared" si="16"/>
        <v>635.27</v>
      </c>
      <c r="AT30">
        <f t="shared" si="16"/>
        <v>614.46</v>
      </c>
      <c r="AU30">
        <f t="shared" si="16"/>
        <v>580.99</v>
      </c>
      <c r="AV30">
        <f t="shared" si="16"/>
        <v>565.21</v>
      </c>
      <c r="AW30">
        <f t="shared" si="16"/>
        <v>567.53000000000009</v>
      </c>
      <c r="AX30">
        <f t="shared" si="16"/>
        <v>564.04</v>
      </c>
      <c r="AY30">
        <f t="shared" si="16"/>
        <v>557.91999999999996</v>
      </c>
      <c r="AZ30">
        <f t="shared" si="16"/>
        <v>556.44000000000005</v>
      </c>
      <c r="BA30">
        <f t="shared" si="16"/>
        <v>560.59</v>
      </c>
      <c r="BB30">
        <f t="shared" si="16"/>
        <v>568.01</v>
      </c>
      <c r="BC30">
        <f t="shared" si="16"/>
        <v>575.46999999999991</v>
      </c>
      <c r="BD30">
        <f t="shared" si="16"/>
        <v>560.49</v>
      </c>
      <c r="BE30">
        <f t="shared" si="16"/>
        <v>545.65</v>
      </c>
      <c r="BF30">
        <f t="shared" si="16"/>
        <v>530.36</v>
      </c>
      <c r="BG30">
        <f t="shared" si="16"/>
        <v>517.61</v>
      </c>
      <c r="BH30">
        <f t="shared" si="16"/>
        <v>516.62</v>
      </c>
      <c r="BI30">
        <f t="shared" si="16"/>
        <v>511.69</v>
      </c>
      <c r="BJ30">
        <f t="shared" si="16"/>
        <v>510.07</v>
      </c>
      <c r="BK30">
        <f t="shared" si="16"/>
        <v>515.12</v>
      </c>
      <c r="BL30">
        <f t="shared" si="16"/>
        <v>485.90999999999997</v>
      </c>
      <c r="BM30">
        <f t="shared" si="16"/>
        <v>485.1</v>
      </c>
      <c r="BN30">
        <f t="shared" si="16"/>
        <v>480.12</v>
      </c>
      <c r="BO30">
        <f t="shared" si="16"/>
        <v>470.82</v>
      </c>
      <c r="BP30">
        <f t="shared" ref="BP30:BX30" si="17">BP12+BP13</f>
        <v>464.03</v>
      </c>
      <c r="BQ30">
        <f t="shared" si="17"/>
        <v>464.4</v>
      </c>
      <c r="BR30">
        <f t="shared" si="17"/>
        <v>465.11</v>
      </c>
      <c r="BS30">
        <f t="shared" si="17"/>
        <v>461.64</v>
      </c>
      <c r="BT30">
        <f t="shared" si="17"/>
        <v>471.63</v>
      </c>
      <c r="BU30">
        <f t="shared" si="17"/>
        <v>484.12</v>
      </c>
      <c r="BV30">
        <f t="shared" si="17"/>
        <v>486.65999999999997</v>
      </c>
      <c r="BW30">
        <f t="shared" si="17"/>
        <v>496.9</v>
      </c>
      <c r="BX30">
        <f t="shared" si="17"/>
        <v>508.17999999999995</v>
      </c>
    </row>
    <row r="32" spans="1:77" x14ac:dyDescent="0.2">
      <c r="B32" t="s">
        <v>53</v>
      </c>
      <c r="C32">
        <v>19438.624</v>
      </c>
      <c r="D32">
        <v>19432.235000000001</v>
      </c>
      <c r="E32">
        <v>19569.085999999999</v>
      </c>
      <c r="F32">
        <v>19649.7</v>
      </c>
      <c r="G32">
        <v>19577.982</v>
      </c>
      <c r="H32">
        <v>19620.900000000001</v>
      </c>
      <c r="I32">
        <v>19778.18</v>
      </c>
      <c r="J32">
        <v>20030.738000000001</v>
      </c>
      <c r="K32">
        <v>20188.271000000001</v>
      </c>
      <c r="L32">
        <v>20142.225999999999</v>
      </c>
      <c r="M32">
        <v>20035.382000000001</v>
      </c>
      <c r="N32">
        <v>20071.322</v>
      </c>
      <c r="O32">
        <v>20066.491999999998</v>
      </c>
      <c r="P32">
        <v>20052.865000000002</v>
      </c>
      <c r="Q32">
        <v>20205.312000000002</v>
      </c>
      <c r="R32">
        <v>20424.307000000001</v>
      </c>
      <c r="S32">
        <v>20488.850999999999</v>
      </c>
      <c r="T32">
        <v>20649.045999999998</v>
      </c>
      <c r="U32">
        <v>20709.151000000002</v>
      </c>
      <c r="V32">
        <v>20658.650000000001</v>
      </c>
      <c r="W32">
        <v>20974.685000000001</v>
      </c>
      <c r="X32">
        <v>21260.929</v>
      </c>
      <c r="Y32">
        <v>21363.285</v>
      </c>
      <c r="Z32">
        <v>21496.623</v>
      </c>
      <c r="AA32">
        <v>21798.453000000001</v>
      </c>
      <c r="AB32">
        <v>22001.62</v>
      </c>
      <c r="AC32">
        <v>21831.838</v>
      </c>
      <c r="AD32">
        <v>22015.324000000001</v>
      </c>
      <c r="AE32">
        <v>22213.335999999999</v>
      </c>
      <c r="AF32">
        <v>22346.772000000001</v>
      </c>
      <c r="AG32">
        <v>22500.544000000002</v>
      </c>
      <c r="AH32">
        <v>22608.012999999999</v>
      </c>
      <c r="AI32">
        <v>22592.858</v>
      </c>
      <c r="AJ32">
        <v>22655.983</v>
      </c>
      <c r="AK32">
        <v>22638.114000000001</v>
      </c>
      <c r="AL32">
        <v>22527.718000000001</v>
      </c>
      <c r="AM32">
        <v>22486.574000000001</v>
      </c>
      <c r="AN32">
        <v>22600.578000000001</v>
      </c>
      <c r="AO32">
        <v>22804.865000000002</v>
      </c>
      <c r="AP32">
        <v>23029.588</v>
      </c>
      <c r="AQ32">
        <v>23434.156999999999</v>
      </c>
      <c r="AR32">
        <v>23649.73</v>
      </c>
      <c r="AS32">
        <v>23710.767</v>
      </c>
      <c r="AT32">
        <v>23570.814999999999</v>
      </c>
      <c r="AU32">
        <v>23341.580999999998</v>
      </c>
      <c r="AV32">
        <v>23470.782999999999</v>
      </c>
      <c r="AW32">
        <v>23711.627</v>
      </c>
      <c r="AX32">
        <v>23851.953000000001</v>
      </c>
      <c r="AY32">
        <v>24040.09</v>
      </c>
      <c r="AZ32">
        <v>24463.018</v>
      </c>
      <c r="BA32">
        <v>25057.541000000001</v>
      </c>
      <c r="BB32">
        <v>25689.536</v>
      </c>
      <c r="BC32">
        <v>26058.894</v>
      </c>
      <c r="BD32">
        <v>26188.258999999998</v>
      </c>
      <c r="BE32">
        <v>26197.208999999999</v>
      </c>
      <c r="BF32">
        <v>26232.397000000001</v>
      </c>
      <c r="BG32">
        <v>26413.384999999998</v>
      </c>
      <c r="BH32">
        <v>26702.304</v>
      </c>
      <c r="BI32">
        <v>27089.418000000001</v>
      </c>
      <c r="BJ32">
        <v>27227.522000000001</v>
      </c>
      <c r="BK32">
        <v>26922.319</v>
      </c>
      <c r="BL32">
        <v>26948.25</v>
      </c>
      <c r="BM32">
        <v>27155.552</v>
      </c>
      <c r="BN32">
        <v>27253.192999999999</v>
      </c>
      <c r="BO32">
        <v>27305.103999999999</v>
      </c>
      <c r="BP32">
        <v>27452.03</v>
      </c>
      <c r="BQ32">
        <v>27521.17</v>
      </c>
      <c r="BR32">
        <v>27719.672999999999</v>
      </c>
      <c r="BS32">
        <v>28046.812999999998</v>
      </c>
      <c r="BT32">
        <v>28327.796999999999</v>
      </c>
      <c r="BU32">
        <v>28662.021000000001</v>
      </c>
      <c r="BV32">
        <v>28645.281999999999</v>
      </c>
      <c r="BW32">
        <v>29395.201000000001</v>
      </c>
      <c r="BX32">
        <v>30102.901000000002</v>
      </c>
      <c r="BY32">
        <v>30423.64</v>
      </c>
    </row>
    <row r="34" spans="2:77" x14ac:dyDescent="0.2">
      <c r="B34" t="s">
        <v>54</v>
      </c>
      <c r="C34" s="1">
        <f>C21/C32</f>
        <v>0.2280444335977691</v>
      </c>
      <c r="D34" s="1">
        <f t="shared" ref="D34:BO34" si="18">D21/D32</f>
        <v>0.22823262481129936</v>
      </c>
      <c r="E34" s="1">
        <f t="shared" si="18"/>
        <v>0.23158312043802148</v>
      </c>
      <c r="F34" s="1">
        <f t="shared" si="18"/>
        <v>0.22725995816730027</v>
      </c>
      <c r="G34" s="1">
        <f t="shared" si="18"/>
        <v>0.22297854804443074</v>
      </c>
      <c r="H34" s="1">
        <f t="shared" si="18"/>
        <v>0.22276399145808803</v>
      </c>
      <c r="I34" s="1">
        <f t="shared" si="18"/>
        <v>0.22305237387868851</v>
      </c>
      <c r="J34" s="1">
        <f t="shared" si="18"/>
        <v>0.22386094810885146</v>
      </c>
      <c r="K34" s="1">
        <f t="shared" si="18"/>
        <v>0.22831276635824829</v>
      </c>
      <c r="L34" s="1">
        <f t="shared" si="18"/>
        <v>0.22972684349783382</v>
      </c>
      <c r="M34" s="1">
        <f t="shared" si="18"/>
        <v>0.22595875636411622</v>
      </c>
      <c r="N34" s="1">
        <f t="shared" si="18"/>
        <v>0.2273238404525621</v>
      </c>
      <c r="O34" s="1">
        <f t="shared" si="18"/>
        <v>0.2285157764496156</v>
      </c>
      <c r="P34" s="1">
        <f t="shared" si="18"/>
        <v>0.23050322235750351</v>
      </c>
      <c r="Q34" s="1">
        <f t="shared" si="18"/>
        <v>0.23373308959544892</v>
      </c>
      <c r="R34" s="1">
        <f t="shared" si="18"/>
        <v>0.23553308320326366</v>
      </c>
      <c r="S34" s="1">
        <f t="shared" si="18"/>
        <v>0.23228047292647108</v>
      </c>
      <c r="T34" s="1">
        <f t="shared" si="18"/>
        <v>0.23149592479962514</v>
      </c>
      <c r="U34" s="1">
        <f t="shared" si="18"/>
        <v>0.22961733197077949</v>
      </c>
      <c r="V34" s="1">
        <f t="shared" si="18"/>
        <v>0.2258235654314294</v>
      </c>
      <c r="W34" s="1">
        <f t="shared" si="18"/>
        <v>0.22858174032172593</v>
      </c>
      <c r="X34" s="1">
        <f t="shared" si="18"/>
        <v>0.23084174731969614</v>
      </c>
      <c r="Y34" s="1">
        <f t="shared" si="18"/>
        <v>0.2324834406319066</v>
      </c>
      <c r="Z34" s="1">
        <f t="shared" si="18"/>
        <v>0.23386417485202207</v>
      </c>
      <c r="AA34" s="1">
        <f t="shared" si="18"/>
        <v>0.23570204729665906</v>
      </c>
      <c r="AB34" s="1">
        <f t="shared" si="18"/>
        <v>0.23642804484397056</v>
      </c>
      <c r="AC34" s="1">
        <f t="shared" si="18"/>
        <v>0.2328411377915135</v>
      </c>
      <c r="AD34" s="1">
        <f t="shared" si="18"/>
        <v>0.23045220683556597</v>
      </c>
      <c r="AE34" s="1">
        <f t="shared" si="18"/>
        <v>0.22852308180995418</v>
      </c>
      <c r="AF34" s="1">
        <f t="shared" si="18"/>
        <v>0.22494658288901859</v>
      </c>
      <c r="AG34" s="1">
        <f t="shared" si="18"/>
        <v>0.21988312815903474</v>
      </c>
      <c r="AH34" s="1">
        <f t="shared" si="18"/>
        <v>0.21617468107436066</v>
      </c>
      <c r="AI34" s="1">
        <f t="shared" si="18"/>
        <v>0.20908687161225908</v>
      </c>
      <c r="AJ34" s="1">
        <f t="shared" si="18"/>
        <v>0.20502310581712566</v>
      </c>
      <c r="AK34" s="1">
        <f t="shared" si="18"/>
        <v>0.20119741423689266</v>
      </c>
      <c r="AL34" s="1">
        <f t="shared" si="18"/>
        <v>0.19567538975763102</v>
      </c>
      <c r="AM34" s="1">
        <f t="shared" si="18"/>
        <v>0.19062219082373333</v>
      </c>
      <c r="AN34" s="1">
        <f t="shared" si="18"/>
        <v>0.1858921484220448</v>
      </c>
      <c r="AO34" s="1">
        <f t="shared" si="18"/>
        <v>0.17950643426303992</v>
      </c>
      <c r="AP34" s="1">
        <f t="shared" si="18"/>
        <v>0.17489370630512366</v>
      </c>
      <c r="AQ34" s="1">
        <f t="shared" si="18"/>
        <v>0.17250631204698338</v>
      </c>
      <c r="AR34" s="1">
        <f t="shared" si="18"/>
        <v>0.17135459897428007</v>
      </c>
      <c r="AS34" s="1">
        <f t="shared" si="18"/>
        <v>0.16816368698659134</v>
      </c>
      <c r="AT34" s="1">
        <f t="shared" si="18"/>
        <v>0.16337788913959911</v>
      </c>
      <c r="AU34" s="1">
        <f t="shared" si="18"/>
        <v>0.15727212308369345</v>
      </c>
      <c r="AV34" s="1">
        <f t="shared" si="18"/>
        <v>0.15237838464954492</v>
      </c>
      <c r="AW34" s="1">
        <f t="shared" si="18"/>
        <v>0.15116086298084902</v>
      </c>
      <c r="AX34" s="1">
        <f t="shared" si="18"/>
        <v>0.14908842055826624</v>
      </c>
      <c r="AY34" s="1">
        <f t="shared" si="18"/>
        <v>0.14640585788156368</v>
      </c>
      <c r="AZ34" s="1">
        <f t="shared" si="18"/>
        <v>0.14375004752071066</v>
      </c>
      <c r="BA34" s="1">
        <f t="shared" si="18"/>
        <v>0.13963501047449148</v>
      </c>
      <c r="BB34" s="1">
        <f t="shared" si="18"/>
        <v>0.13659141216096701</v>
      </c>
      <c r="BC34" s="1">
        <f t="shared" si="18"/>
        <v>0.13521986006006242</v>
      </c>
      <c r="BD34" s="1">
        <f t="shared" si="18"/>
        <v>0.13210614726240488</v>
      </c>
      <c r="BE34" s="1">
        <f t="shared" si="18"/>
        <v>0.12920765719737551</v>
      </c>
      <c r="BF34" s="1">
        <f t="shared" si="18"/>
        <v>0.12472668814824661</v>
      </c>
      <c r="BG34" s="1">
        <f t="shared" si="18"/>
        <v>0.12118628490820089</v>
      </c>
      <c r="BH34" s="1">
        <f t="shared" si="18"/>
        <v>0.11752094500908983</v>
      </c>
      <c r="BI34" s="1">
        <f t="shared" si="18"/>
        <v>0.11456023160039834</v>
      </c>
      <c r="BJ34" s="1">
        <f t="shared" si="18"/>
        <v>0.112639703311965</v>
      </c>
      <c r="BK34" s="1">
        <f t="shared" si="18"/>
        <v>0.10850885467927188</v>
      </c>
      <c r="BL34" s="1">
        <f t="shared" si="18"/>
        <v>0.10335624762275844</v>
      </c>
      <c r="BM34" s="1">
        <f t="shared" si="18"/>
        <v>0.10193053707764804</v>
      </c>
      <c r="BN34" s="1">
        <f t="shared" si="18"/>
        <v>0.10102522665876251</v>
      </c>
      <c r="BO34" s="1">
        <f t="shared" si="18"/>
        <v>9.9730438675494526E-2</v>
      </c>
      <c r="BP34" s="1">
        <f t="shared" ref="BP34:BY34" si="19">BP21/BP32</f>
        <v>9.8618936377382671E-2</v>
      </c>
      <c r="BQ34" s="1">
        <f t="shared" si="19"/>
        <v>9.6407601857043154E-2</v>
      </c>
      <c r="BR34" s="1">
        <f t="shared" si="19"/>
        <v>9.5202782514786519E-2</v>
      </c>
      <c r="BS34" s="1">
        <f t="shared" si="19"/>
        <v>9.350652425286253E-2</v>
      </c>
      <c r="BT34" s="1">
        <f t="shared" si="19"/>
        <v>9.2627746520493617E-2</v>
      </c>
      <c r="BU34" s="1">
        <f t="shared" si="19"/>
        <v>9.438517960753709E-2</v>
      </c>
      <c r="BV34" s="1">
        <f t="shared" si="19"/>
        <v>9.4060515794538196E-2</v>
      </c>
      <c r="BW34" s="1">
        <f t="shared" si="19"/>
        <v>9.2176950924744483E-2</v>
      </c>
      <c r="BX34" s="1">
        <f t="shared" si="19"/>
        <v>9.1395842546869471E-2</v>
      </c>
      <c r="BY34" s="1">
        <f t="shared" si="19"/>
        <v>9.1260940505475341E-2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Y3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Y19" sqref="BY19"/>
    </sheetView>
  </sheetViews>
  <sheetFormatPr baseColWidth="10" defaultRowHeight="15" x14ac:dyDescent="0.2"/>
  <cols>
    <col min="1" max="1" width="14.5" customWidth="1"/>
    <col min="2" max="2" width="36.83203125" bestFit="1" customWidth="1"/>
  </cols>
  <sheetData>
    <row r="1" spans="1:77" x14ac:dyDescent="0.2">
      <c r="A1" t="s">
        <v>9</v>
      </c>
    </row>
    <row r="3" spans="1:77" x14ac:dyDescent="0.2">
      <c r="A3" t="s">
        <v>2</v>
      </c>
      <c r="C3">
        <v>1949</v>
      </c>
      <c r="D3">
        <v>1950</v>
      </c>
      <c r="E3">
        <v>1951</v>
      </c>
      <c r="F3">
        <v>1952</v>
      </c>
      <c r="G3">
        <v>1953</v>
      </c>
      <c r="H3">
        <v>1954</v>
      </c>
      <c r="I3">
        <v>1955</v>
      </c>
      <c r="J3">
        <v>1956</v>
      </c>
      <c r="K3">
        <v>1957</v>
      </c>
      <c r="L3">
        <v>1958</v>
      </c>
      <c r="M3">
        <v>1959</v>
      </c>
      <c r="N3">
        <v>1960</v>
      </c>
      <c r="O3">
        <v>1961</v>
      </c>
      <c r="P3">
        <v>1962</v>
      </c>
      <c r="Q3">
        <v>1963</v>
      </c>
      <c r="R3">
        <v>1964</v>
      </c>
      <c r="S3">
        <v>1965</v>
      </c>
      <c r="T3">
        <v>1966</v>
      </c>
      <c r="U3">
        <v>1967</v>
      </c>
      <c r="V3">
        <v>1968</v>
      </c>
      <c r="W3">
        <v>1969</v>
      </c>
      <c r="X3">
        <v>1970</v>
      </c>
      <c r="Y3">
        <v>1971</v>
      </c>
      <c r="Z3">
        <v>1972</v>
      </c>
      <c r="AA3">
        <v>1973</v>
      </c>
      <c r="AB3">
        <v>1974</v>
      </c>
      <c r="AC3">
        <v>1975</v>
      </c>
      <c r="AD3">
        <v>1976</v>
      </c>
      <c r="AE3">
        <v>1977</v>
      </c>
      <c r="AF3">
        <v>1978</v>
      </c>
      <c r="AG3">
        <v>1979</v>
      </c>
      <c r="AH3">
        <v>1980</v>
      </c>
      <c r="AI3">
        <v>1981</v>
      </c>
      <c r="AJ3">
        <v>1982</v>
      </c>
      <c r="AK3">
        <v>1983</v>
      </c>
      <c r="AL3">
        <v>1984</v>
      </c>
      <c r="AM3">
        <v>1985</v>
      </c>
      <c r="AN3">
        <v>1986</v>
      </c>
      <c r="AO3">
        <v>1987</v>
      </c>
      <c r="AP3">
        <v>1988</v>
      </c>
      <c r="AQ3">
        <v>1989</v>
      </c>
      <c r="AR3">
        <v>1990</v>
      </c>
      <c r="AS3">
        <v>1991</v>
      </c>
      <c r="AT3">
        <v>1992</v>
      </c>
      <c r="AU3">
        <v>1993</v>
      </c>
      <c r="AV3">
        <v>1994</v>
      </c>
      <c r="AW3">
        <v>1995</v>
      </c>
      <c r="AX3">
        <v>1996</v>
      </c>
      <c r="AY3">
        <v>1997</v>
      </c>
      <c r="AZ3">
        <v>1998</v>
      </c>
      <c r="BA3">
        <v>1999</v>
      </c>
      <c r="BB3">
        <v>2000</v>
      </c>
      <c r="BC3">
        <v>2001</v>
      </c>
      <c r="BD3">
        <v>2002</v>
      </c>
      <c r="BE3">
        <v>2003</v>
      </c>
      <c r="BF3">
        <v>2004</v>
      </c>
      <c r="BG3">
        <v>2005</v>
      </c>
      <c r="BH3">
        <v>2006</v>
      </c>
      <c r="BI3">
        <v>2007</v>
      </c>
      <c r="BJ3">
        <v>2008</v>
      </c>
      <c r="BK3">
        <v>2009</v>
      </c>
      <c r="BL3">
        <v>2010</v>
      </c>
      <c r="BM3">
        <v>2011</v>
      </c>
      <c r="BN3">
        <v>2012</v>
      </c>
      <c r="BO3">
        <v>2013</v>
      </c>
      <c r="BP3">
        <v>2014</v>
      </c>
      <c r="BQ3">
        <v>2015</v>
      </c>
      <c r="BR3">
        <v>2016</v>
      </c>
      <c r="BS3">
        <v>2017</v>
      </c>
      <c r="BT3">
        <v>2018</v>
      </c>
      <c r="BU3">
        <v>2019</v>
      </c>
      <c r="BV3">
        <v>2020</v>
      </c>
      <c r="BW3">
        <v>2021</v>
      </c>
      <c r="BX3">
        <v>2022</v>
      </c>
      <c r="BY3">
        <v>2023</v>
      </c>
    </row>
    <row r="4" spans="1:77" x14ac:dyDescent="0.2">
      <c r="A4" t="s">
        <v>4</v>
      </c>
      <c r="B4" t="s">
        <v>10</v>
      </c>
      <c r="C4">
        <v>455.32</v>
      </c>
      <c r="D4">
        <v>452.91</v>
      </c>
      <c r="E4">
        <v>470.58</v>
      </c>
      <c r="F4">
        <v>458.36</v>
      </c>
      <c r="G4">
        <v>457.7</v>
      </c>
      <c r="H4">
        <v>460.84</v>
      </c>
      <c r="I4">
        <v>461.51</v>
      </c>
      <c r="J4">
        <v>465.5</v>
      </c>
      <c r="K4">
        <v>472.85</v>
      </c>
      <c r="L4">
        <v>473.13</v>
      </c>
      <c r="M4">
        <v>465.3</v>
      </c>
      <c r="N4">
        <v>463.57</v>
      </c>
      <c r="O4">
        <v>451.69</v>
      </c>
      <c r="P4">
        <v>444.07</v>
      </c>
      <c r="Q4">
        <v>454.14</v>
      </c>
      <c r="R4">
        <v>464.28</v>
      </c>
      <c r="S4">
        <v>470.16</v>
      </c>
      <c r="T4">
        <v>475.12</v>
      </c>
      <c r="U4">
        <v>477.59</v>
      </c>
      <c r="V4">
        <v>479.05</v>
      </c>
      <c r="W4">
        <v>482.08</v>
      </c>
      <c r="X4">
        <v>489.7</v>
      </c>
      <c r="Y4">
        <v>491.54</v>
      </c>
      <c r="Z4">
        <v>488.69</v>
      </c>
      <c r="AA4">
        <v>494.6</v>
      </c>
      <c r="AB4">
        <v>496.46</v>
      </c>
      <c r="AC4">
        <v>496.27</v>
      </c>
      <c r="AD4">
        <v>502.66</v>
      </c>
      <c r="AE4">
        <v>512.44000000000005</v>
      </c>
      <c r="AF4">
        <v>522.49</v>
      </c>
      <c r="AG4">
        <v>527.94000000000005</v>
      </c>
      <c r="AH4">
        <v>533.30999999999995</v>
      </c>
      <c r="AI4">
        <v>538.99</v>
      </c>
      <c r="AJ4">
        <v>543.37</v>
      </c>
      <c r="AK4">
        <v>547.39</v>
      </c>
      <c r="AL4">
        <v>546.98</v>
      </c>
      <c r="AM4">
        <v>543.47</v>
      </c>
      <c r="AN4">
        <v>542.66</v>
      </c>
      <c r="AO4">
        <v>541.79</v>
      </c>
      <c r="AP4">
        <v>540.02</v>
      </c>
      <c r="AQ4">
        <v>540.84</v>
      </c>
      <c r="AR4">
        <v>541.28</v>
      </c>
      <c r="AS4">
        <v>538.29999999999995</v>
      </c>
      <c r="AT4">
        <v>531.02</v>
      </c>
      <c r="AU4">
        <v>530.64</v>
      </c>
      <c r="AV4">
        <v>539.29999999999995</v>
      </c>
      <c r="AW4">
        <v>549.80999999999995</v>
      </c>
      <c r="AX4">
        <v>560.4</v>
      </c>
      <c r="AY4">
        <v>571.64</v>
      </c>
      <c r="AZ4">
        <v>580.79</v>
      </c>
      <c r="BA4">
        <v>583.58000000000004</v>
      </c>
      <c r="BB4">
        <v>586.54999999999995</v>
      </c>
      <c r="BC4">
        <v>585.91</v>
      </c>
      <c r="BD4">
        <v>598</v>
      </c>
      <c r="BE4">
        <v>603.45000000000005</v>
      </c>
      <c r="BF4">
        <v>585.45000000000005</v>
      </c>
      <c r="BG4">
        <v>583.04</v>
      </c>
      <c r="BH4">
        <v>582.59</v>
      </c>
      <c r="BI4">
        <v>578.58000000000004</v>
      </c>
      <c r="BJ4">
        <v>575.53</v>
      </c>
      <c r="BK4">
        <v>563.64</v>
      </c>
      <c r="BL4">
        <v>557.87</v>
      </c>
      <c r="BM4">
        <v>570.89</v>
      </c>
      <c r="BN4">
        <v>574.29999999999995</v>
      </c>
      <c r="BO4">
        <v>575.86</v>
      </c>
      <c r="BP4">
        <v>593.59</v>
      </c>
      <c r="BQ4">
        <v>572.45000000000005</v>
      </c>
      <c r="BR4">
        <v>581.25</v>
      </c>
      <c r="BS4">
        <v>582.63</v>
      </c>
      <c r="BT4">
        <v>571.72</v>
      </c>
      <c r="BU4">
        <v>603.78</v>
      </c>
      <c r="BV4">
        <v>610.08000000000004</v>
      </c>
      <c r="BW4">
        <v>626.35</v>
      </c>
      <c r="BX4">
        <v>639.08000000000004</v>
      </c>
      <c r="BY4">
        <v>643.82000000000005</v>
      </c>
    </row>
    <row r="5" spans="1:77" x14ac:dyDescent="0.2">
      <c r="A5" t="s">
        <v>5</v>
      </c>
      <c r="B5" t="s">
        <v>11</v>
      </c>
      <c r="C5">
        <v>2765.61</v>
      </c>
      <c r="D5">
        <v>2786.12</v>
      </c>
      <c r="E5">
        <v>2862.98</v>
      </c>
      <c r="F5">
        <v>2831.05</v>
      </c>
      <c r="G5">
        <v>2766.17</v>
      </c>
      <c r="H5">
        <v>2785.73</v>
      </c>
      <c r="I5">
        <v>2805.49</v>
      </c>
      <c r="J5">
        <v>2847.71</v>
      </c>
      <c r="K5">
        <v>2939.65</v>
      </c>
      <c r="L5">
        <v>2949.54</v>
      </c>
      <c r="M5">
        <v>2876.26</v>
      </c>
      <c r="N5">
        <v>2908.71</v>
      </c>
      <c r="O5">
        <v>2935.72</v>
      </c>
      <c r="P5">
        <v>2963.05</v>
      </c>
      <c r="Q5">
        <v>3040.24</v>
      </c>
      <c r="R5">
        <v>3109.55</v>
      </c>
      <c r="S5">
        <v>3063.28</v>
      </c>
      <c r="T5">
        <v>3075.39</v>
      </c>
      <c r="U5">
        <v>3048.35</v>
      </c>
      <c r="V5">
        <v>2968.88</v>
      </c>
      <c r="W5">
        <v>3054.33</v>
      </c>
      <c r="X5">
        <v>3115.94</v>
      </c>
      <c r="Y5">
        <v>3147.02</v>
      </c>
      <c r="Z5">
        <v>3195.76</v>
      </c>
      <c r="AA5">
        <v>3263.69</v>
      </c>
      <c r="AB5">
        <v>3304.67</v>
      </c>
      <c r="AC5">
        <v>3209.98</v>
      </c>
      <c r="AD5">
        <v>3179.09</v>
      </c>
      <c r="AE5">
        <v>3161.62</v>
      </c>
      <c r="AF5">
        <v>3106.07</v>
      </c>
      <c r="AG5">
        <v>3045.29</v>
      </c>
      <c r="AH5">
        <v>2998.59</v>
      </c>
      <c r="AI5">
        <v>2875.11</v>
      </c>
      <c r="AJ5">
        <v>2811.16</v>
      </c>
      <c r="AK5">
        <v>2739.86</v>
      </c>
      <c r="AL5">
        <v>2634.55</v>
      </c>
      <c r="AM5">
        <v>2556.8200000000002</v>
      </c>
      <c r="AN5">
        <v>2503.9899999999998</v>
      </c>
      <c r="AO5">
        <v>2436.19</v>
      </c>
      <c r="AP5">
        <v>2393.59</v>
      </c>
      <c r="AQ5">
        <v>2407.2800000000002</v>
      </c>
      <c r="AR5">
        <v>2415.6799999999998</v>
      </c>
      <c r="AS5">
        <v>2368.15</v>
      </c>
      <c r="AT5">
        <v>2276</v>
      </c>
      <c r="AU5">
        <v>2151.5700000000002</v>
      </c>
      <c r="AV5">
        <v>2082.2600000000002</v>
      </c>
      <c r="AW5">
        <v>2081.3200000000002</v>
      </c>
      <c r="AX5">
        <v>2050.9699999999998</v>
      </c>
      <c r="AY5">
        <v>2017.68</v>
      </c>
      <c r="AZ5">
        <v>2007.65</v>
      </c>
      <c r="BA5">
        <v>1994.83</v>
      </c>
      <c r="BB5">
        <v>1991.36</v>
      </c>
      <c r="BC5">
        <v>2002.74</v>
      </c>
      <c r="BD5">
        <v>1955.76</v>
      </c>
      <c r="BE5">
        <v>1901.34</v>
      </c>
      <c r="BF5">
        <v>1835.59</v>
      </c>
      <c r="BG5">
        <v>1782.81</v>
      </c>
      <c r="BH5">
        <v>1735.99</v>
      </c>
      <c r="BI5">
        <v>1711.42</v>
      </c>
      <c r="BJ5">
        <v>1687.89</v>
      </c>
      <c r="BK5">
        <v>1614.03</v>
      </c>
      <c r="BL5">
        <v>1516.89</v>
      </c>
      <c r="BM5">
        <v>1506.22</v>
      </c>
      <c r="BN5">
        <v>1484.88</v>
      </c>
      <c r="BO5">
        <v>1457.86</v>
      </c>
      <c r="BP5">
        <v>1425.4</v>
      </c>
      <c r="BQ5">
        <v>1403.23</v>
      </c>
      <c r="BR5">
        <v>1389.11</v>
      </c>
      <c r="BS5">
        <v>1378.54</v>
      </c>
      <c r="BT5">
        <v>1383.92</v>
      </c>
      <c r="BU5">
        <v>1420.8</v>
      </c>
      <c r="BV5">
        <v>1406.63</v>
      </c>
      <c r="BW5">
        <v>1404.16</v>
      </c>
      <c r="BX5">
        <v>1422.15</v>
      </c>
      <c r="BY5">
        <v>1426.4</v>
      </c>
    </row>
    <row r="6" spans="1:77" x14ac:dyDescent="0.2">
      <c r="A6" t="s">
        <v>19</v>
      </c>
      <c r="B6" t="s">
        <v>12</v>
      </c>
      <c r="C6">
        <v>999.31</v>
      </c>
      <c r="D6">
        <v>1007.6</v>
      </c>
      <c r="E6">
        <v>1036.5899999999999</v>
      </c>
      <c r="F6">
        <v>1025.08</v>
      </c>
      <c r="G6">
        <v>1001.73</v>
      </c>
      <c r="H6">
        <v>1009.3</v>
      </c>
      <c r="I6">
        <v>971.44</v>
      </c>
      <c r="J6">
        <v>961.87</v>
      </c>
      <c r="K6">
        <v>982.79</v>
      </c>
      <c r="L6">
        <v>957.89</v>
      </c>
      <c r="M6">
        <v>908.78</v>
      </c>
      <c r="N6">
        <v>911</v>
      </c>
      <c r="O6">
        <v>899.16</v>
      </c>
      <c r="P6">
        <v>885.06</v>
      </c>
      <c r="Q6">
        <v>909.89</v>
      </c>
      <c r="R6">
        <v>930.3</v>
      </c>
      <c r="S6">
        <v>881.16</v>
      </c>
      <c r="T6">
        <v>883.7</v>
      </c>
      <c r="U6">
        <v>854.61</v>
      </c>
      <c r="V6">
        <v>804.36</v>
      </c>
      <c r="W6">
        <v>812.75</v>
      </c>
      <c r="X6">
        <v>802.94</v>
      </c>
      <c r="Y6">
        <v>792.55</v>
      </c>
      <c r="Z6">
        <v>808.98</v>
      </c>
      <c r="AA6">
        <v>804.63</v>
      </c>
      <c r="AB6">
        <v>788.37</v>
      </c>
      <c r="AC6">
        <v>754.2</v>
      </c>
      <c r="AD6">
        <v>735.86</v>
      </c>
      <c r="AE6">
        <v>721.86</v>
      </c>
      <c r="AF6">
        <v>696.26</v>
      </c>
      <c r="AG6">
        <v>679.47</v>
      </c>
      <c r="AH6">
        <v>654.54</v>
      </c>
      <c r="AI6">
        <v>607.65</v>
      </c>
      <c r="AJ6">
        <v>587.94000000000005</v>
      </c>
      <c r="AK6">
        <v>573.38</v>
      </c>
      <c r="AL6">
        <v>550.21</v>
      </c>
      <c r="AM6">
        <v>528.20000000000005</v>
      </c>
      <c r="AN6">
        <v>513.03</v>
      </c>
      <c r="AO6">
        <v>486.58</v>
      </c>
      <c r="AP6">
        <v>459.05</v>
      </c>
      <c r="AQ6">
        <v>442.39</v>
      </c>
      <c r="AR6">
        <v>428.1</v>
      </c>
      <c r="AS6">
        <v>404.02</v>
      </c>
      <c r="AT6">
        <v>376.23</v>
      </c>
      <c r="AU6">
        <v>349.07</v>
      </c>
      <c r="AV6">
        <v>331.06</v>
      </c>
      <c r="AW6">
        <v>320.7</v>
      </c>
      <c r="AX6">
        <v>304.23</v>
      </c>
      <c r="AY6">
        <v>292.29000000000002</v>
      </c>
      <c r="AZ6">
        <v>281.43</v>
      </c>
      <c r="BA6">
        <v>266.39999999999998</v>
      </c>
      <c r="BB6">
        <v>245.18</v>
      </c>
      <c r="BC6">
        <v>234.56</v>
      </c>
      <c r="BD6">
        <v>218.93</v>
      </c>
      <c r="BE6">
        <v>201.52</v>
      </c>
      <c r="BF6">
        <v>179.25</v>
      </c>
      <c r="BG6">
        <v>162.21</v>
      </c>
      <c r="BH6">
        <v>146.75</v>
      </c>
      <c r="BI6">
        <v>139.71</v>
      </c>
      <c r="BJ6">
        <v>131.52000000000001</v>
      </c>
      <c r="BK6">
        <v>115.36</v>
      </c>
      <c r="BL6">
        <v>106.05</v>
      </c>
      <c r="BM6">
        <v>103.86</v>
      </c>
      <c r="BN6">
        <v>100.74</v>
      </c>
      <c r="BO6">
        <v>97.65</v>
      </c>
      <c r="BP6">
        <v>95.23</v>
      </c>
      <c r="BQ6">
        <v>93.18</v>
      </c>
      <c r="BR6">
        <v>90.23</v>
      </c>
      <c r="BS6">
        <v>89.92</v>
      </c>
      <c r="BT6">
        <v>92.1</v>
      </c>
      <c r="BU6">
        <v>92.81</v>
      </c>
      <c r="BV6">
        <v>91.72</v>
      </c>
      <c r="BW6">
        <v>91.96</v>
      </c>
      <c r="BX6">
        <v>96.21</v>
      </c>
    </row>
    <row r="7" spans="1:77" x14ac:dyDescent="0.2">
      <c r="A7" t="s">
        <v>20</v>
      </c>
      <c r="B7" t="s">
        <v>13</v>
      </c>
      <c r="C7">
        <v>256.67</v>
      </c>
      <c r="D7">
        <v>258.77</v>
      </c>
      <c r="E7">
        <v>266.17</v>
      </c>
      <c r="F7">
        <v>263.19</v>
      </c>
      <c r="G7">
        <v>257.19</v>
      </c>
      <c r="H7">
        <v>259.11</v>
      </c>
      <c r="I7">
        <v>264.95999999999998</v>
      </c>
      <c r="J7">
        <v>270.64999999999998</v>
      </c>
      <c r="K7">
        <v>279.87</v>
      </c>
      <c r="L7">
        <v>284.3</v>
      </c>
      <c r="M7">
        <v>280.8</v>
      </c>
      <c r="N7">
        <v>284.20999999999998</v>
      </c>
      <c r="O7">
        <v>287.93</v>
      </c>
      <c r="P7">
        <v>294.52999999999997</v>
      </c>
      <c r="Q7">
        <v>304.19</v>
      </c>
      <c r="R7">
        <v>311.70999999999998</v>
      </c>
      <c r="S7">
        <v>312.77999999999997</v>
      </c>
      <c r="T7">
        <v>315.23</v>
      </c>
      <c r="U7">
        <v>317.33999999999997</v>
      </c>
      <c r="V7">
        <v>312.91000000000003</v>
      </c>
      <c r="W7">
        <v>323.02999999999997</v>
      </c>
      <c r="X7">
        <v>331.19</v>
      </c>
      <c r="Y7">
        <v>335.45</v>
      </c>
      <c r="Z7">
        <v>343.22</v>
      </c>
      <c r="AA7">
        <v>354.29</v>
      </c>
      <c r="AB7">
        <v>361.86</v>
      </c>
      <c r="AC7">
        <v>347.36</v>
      </c>
      <c r="AD7">
        <v>344.13</v>
      </c>
      <c r="AE7">
        <v>342.5</v>
      </c>
      <c r="AF7">
        <v>340.56</v>
      </c>
      <c r="AG7">
        <v>337.44</v>
      </c>
      <c r="AH7">
        <v>334.59</v>
      </c>
      <c r="AI7">
        <v>323.52</v>
      </c>
      <c r="AJ7">
        <v>318.48</v>
      </c>
      <c r="AK7">
        <v>313.05</v>
      </c>
      <c r="AL7">
        <v>304.54000000000002</v>
      </c>
      <c r="AM7">
        <v>298.3</v>
      </c>
      <c r="AN7">
        <v>294.22000000000003</v>
      </c>
      <c r="AO7">
        <v>292.08</v>
      </c>
      <c r="AP7">
        <v>295.19</v>
      </c>
      <c r="AQ7">
        <v>303.66000000000003</v>
      </c>
      <c r="AR7">
        <v>307.73</v>
      </c>
      <c r="AS7">
        <v>303.2</v>
      </c>
      <c r="AT7">
        <v>293.32</v>
      </c>
      <c r="AU7">
        <v>279.86</v>
      </c>
      <c r="AV7">
        <v>276.25</v>
      </c>
      <c r="AW7">
        <v>276.33</v>
      </c>
      <c r="AX7">
        <v>271.83999999999997</v>
      </c>
      <c r="AY7">
        <v>266.98</v>
      </c>
      <c r="AZ7">
        <v>265.51</v>
      </c>
      <c r="BA7">
        <v>263.22000000000003</v>
      </c>
      <c r="BB7">
        <v>262.47000000000003</v>
      </c>
      <c r="BC7">
        <v>264.63</v>
      </c>
      <c r="BD7">
        <v>258.13</v>
      </c>
      <c r="BE7">
        <v>253.9</v>
      </c>
      <c r="BF7">
        <v>248.41</v>
      </c>
      <c r="BG7">
        <v>238.17</v>
      </c>
      <c r="BH7">
        <v>229.93</v>
      </c>
      <c r="BI7">
        <v>224.22</v>
      </c>
      <c r="BJ7">
        <v>219.29</v>
      </c>
      <c r="BK7">
        <v>204.42</v>
      </c>
      <c r="BL7">
        <v>194.58</v>
      </c>
      <c r="BM7">
        <v>188.81</v>
      </c>
      <c r="BN7">
        <v>182.33</v>
      </c>
      <c r="BO7">
        <v>178.61</v>
      </c>
      <c r="BP7">
        <v>173.76</v>
      </c>
      <c r="BQ7">
        <v>165.46</v>
      </c>
      <c r="BR7">
        <v>161.83000000000001</v>
      </c>
      <c r="BS7">
        <v>157.01</v>
      </c>
      <c r="BT7">
        <v>154.94</v>
      </c>
      <c r="BU7">
        <v>156.65</v>
      </c>
      <c r="BV7">
        <v>152.9</v>
      </c>
      <c r="BW7">
        <v>152.72999999999999</v>
      </c>
      <c r="BX7">
        <v>154.01</v>
      </c>
    </row>
    <row r="8" spans="1:77" x14ac:dyDescent="0.2">
      <c r="A8" t="s">
        <v>21</v>
      </c>
      <c r="B8" t="s">
        <v>14</v>
      </c>
      <c r="C8">
        <v>170.09</v>
      </c>
      <c r="D8">
        <v>169.67</v>
      </c>
      <c r="E8">
        <v>172.13</v>
      </c>
      <c r="F8">
        <v>170.1</v>
      </c>
      <c r="G8">
        <v>165.94</v>
      </c>
      <c r="H8">
        <v>166.18</v>
      </c>
      <c r="I8">
        <v>169</v>
      </c>
      <c r="J8">
        <v>171.25</v>
      </c>
      <c r="K8">
        <v>175.42</v>
      </c>
      <c r="L8">
        <v>177.51</v>
      </c>
      <c r="M8">
        <v>176.09</v>
      </c>
      <c r="N8">
        <v>177.8</v>
      </c>
      <c r="O8">
        <v>178.38</v>
      </c>
      <c r="P8">
        <v>179.54</v>
      </c>
      <c r="Q8">
        <v>184.29</v>
      </c>
      <c r="R8">
        <v>189.87</v>
      </c>
      <c r="S8">
        <v>191.39</v>
      </c>
      <c r="T8">
        <v>194.29</v>
      </c>
      <c r="U8">
        <v>196.3</v>
      </c>
      <c r="V8">
        <v>195.76</v>
      </c>
      <c r="W8">
        <v>201.7</v>
      </c>
      <c r="X8">
        <v>206.61</v>
      </c>
      <c r="Y8">
        <v>210.46</v>
      </c>
      <c r="Z8">
        <v>213.92</v>
      </c>
      <c r="AA8">
        <v>219.18</v>
      </c>
      <c r="AB8">
        <v>222.46</v>
      </c>
      <c r="AC8">
        <v>217.6</v>
      </c>
      <c r="AD8">
        <v>217.41</v>
      </c>
      <c r="AE8">
        <v>219.08</v>
      </c>
      <c r="AF8">
        <v>219.11</v>
      </c>
      <c r="AG8">
        <v>218.4</v>
      </c>
      <c r="AH8">
        <v>217.06</v>
      </c>
      <c r="AI8">
        <v>211.73</v>
      </c>
      <c r="AJ8">
        <v>208.58</v>
      </c>
      <c r="AK8">
        <v>204.91</v>
      </c>
      <c r="AL8">
        <v>201.95</v>
      </c>
      <c r="AM8">
        <v>199.33</v>
      </c>
      <c r="AN8">
        <v>197.51</v>
      </c>
      <c r="AO8">
        <v>196.38</v>
      </c>
      <c r="AP8">
        <v>194.17</v>
      </c>
      <c r="AQ8">
        <v>195.98</v>
      </c>
      <c r="AR8">
        <v>197.12</v>
      </c>
      <c r="AS8">
        <v>193.05</v>
      </c>
      <c r="AT8">
        <v>188.77</v>
      </c>
      <c r="AU8">
        <v>180.37</v>
      </c>
      <c r="AV8">
        <v>172.05</v>
      </c>
      <c r="AW8">
        <v>168.13</v>
      </c>
      <c r="AX8">
        <v>164.36</v>
      </c>
      <c r="AY8">
        <v>160.52000000000001</v>
      </c>
      <c r="AZ8">
        <v>157.6</v>
      </c>
      <c r="BA8">
        <v>155.57</v>
      </c>
      <c r="BB8">
        <v>153.19999999999999</v>
      </c>
      <c r="BC8">
        <v>148.34</v>
      </c>
      <c r="BD8">
        <v>148.49</v>
      </c>
      <c r="BE8">
        <v>145.12</v>
      </c>
      <c r="BF8">
        <v>138.87</v>
      </c>
      <c r="BG8">
        <v>139.72</v>
      </c>
      <c r="BH8">
        <v>132.75</v>
      </c>
      <c r="BI8">
        <v>129.63</v>
      </c>
      <c r="BJ8">
        <v>127.03</v>
      </c>
      <c r="BK8">
        <v>120.66</v>
      </c>
      <c r="BL8">
        <v>114.77</v>
      </c>
      <c r="BM8">
        <v>119.42</v>
      </c>
      <c r="BN8">
        <v>119.99</v>
      </c>
      <c r="BO8">
        <v>117.88</v>
      </c>
      <c r="BP8">
        <v>114.14</v>
      </c>
      <c r="BQ8">
        <v>113.08</v>
      </c>
      <c r="BR8">
        <v>111.39</v>
      </c>
      <c r="BS8">
        <v>114.39</v>
      </c>
      <c r="BT8">
        <v>115.65</v>
      </c>
      <c r="BU8">
        <v>117.3</v>
      </c>
      <c r="BV8">
        <v>117.41</v>
      </c>
      <c r="BW8">
        <v>121.15</v>
      </c>
      <c r="BX8">
        <v>122.73</v>
      </c>
    </row>
    <row r="9" spans="1:77" x14ac:dyDescent="0.2">
      <c r="A9" t="s">
        <v>22</v>
      </c>
      <c r="B9" t="s">
        <v>15</v>
      </c>
      <c r="C9">
        <v>25.92</v>
      </c>
      <c r="D9">
        <v>26.13</v>
      </c>
      <c r="E9">
        <v>26.86</v>
      </c>
      <c r="F9">
        <v>26.56</v>
      </c>
      <c r="G9">
        <v>25.95</v>
      </c>
      <c r="H9">
        <v>26.14</v>
      </c>
      <c r="I9">
        <v>26.98</v>
      </c>
      <c r="J9">
        <v>27.55</v>
      </c>
      <c r="K9">
        <v>28.21</v>
      </c>
      <c r="L9">
        <v>28.86</v>
      </c>
      <c r="M9">
        <v>29.06</v>
      </c>
      <c r="N9">
        <v>29.77</v>
      </c>
      <c r="O9">
        <v>30.25</v>
      </c>
      <c r="P9">
        <v>30.65</v>
      </c>
      <c r="Q9">
        <v>31.17</v>
      </c>
      <c r="R9">
        <v>31.95</v>
      </c>
      <c r="S9">
        <v>31.96</v>
      </c>
      <c r="T9">
        <v>32.08</v>
      </c>
      <c r="U9">
        <v>32.36</v>
      </c>
      <c r="V9">
        <v>32.78</v>
      </c>
      <c r="W9">
        <v>34.979999999999997</v>
      </c>
      <c r="X9">
        <v>36.83</v>
      </c>
      <c r="Y9">
        <v>37.979999999999997</v>
      </c>
      <c r="Z9">
        <v>39.01</v>
      </c>
      <c r="AA9">
        <v>40.33</v>
      </c>
      <c r="AB9">
        <v>41.61</v>
      </c>
      <c r="AC9">
        <v>42.81</v>
      </c>
      <c r="AD9">
        <v>43.99</v>
      </c>
      <c r="AE9">
        <v>45.35</v>
      </c>
      <c r="AF9">
        <v>46.44</v>
      </c>
      <c r="AG9">
        <v>46.96</v>
      </c>
      <c r="AH9">
        <v>46.3</v>
      </c>
      <c r="AI9">
        <v>46.38</v>
      </c>
      <c r="AJ9">
        <v>46.01</v>
      </c>
      <c r="AK9">
        <v>45.95</v>
      </c>
      <c r="AL9">
        <v>46.04</v>
      </c>
      <c r="AM9">
        <v>46.53</v>
      </c>
      <c r="AN9">
        <v>46.76</v>
      </c>
      <c r="AO9">
        <v>47.35</v>
      </c>
      <c r="AP9">
        <v>47.45</v>
      </c>
      <c r="AQ9">
        <v>47.8</v>
      </c>
      <c r="AR9">
        <v>48.28</v>
      </c>
      <c r="AS9">
        <v>48.12</v>
      </c>
      <c r="AT9">
        <v>48.57</v>
      </c>
      <c r="AU9">
        <v>48.28</v>
      </c>
      <c r="AV9">
        <v>47.58</v>
      </c>
      <c r="AW9">
        <v>47.94</v>
      </c>
      <c r="AX9">
        <v>47.5</v>
      </c>
      <c r="AY9">
        <v>46.88</v>
      </c>
      <c r="AZ9">
        <v>46.11</v>
      </c>
      <c r="BA9">
        <v>45.73</v>
      </c>
      <c r="BB9">
        <v>44.62</v>
      </c>
      <c r="BC9">
        <v>48.11</v>
      </c>
      <c r="BD9">
        <v>48.93</v>
      </c>
      <c r="BE9">
        <v>50.87</v>
      </c>
      <c r="BF9">
        <v>51.03</v>
      </c>
      <c r="BG9">
        <v>52.11</v>
      </c>
      <c r="BH9">
        <v>52.92</v>
      </c>
      <c r="BI9">
        <v>53.22</v>
      </c>
      <c r="BJ9">
        <v>53.1</v>
      </c>
      <c r="BK9">
        <v>50.46</v>
      </c>
      <c r="BL9">
        <v>47.62</v>
      </c>
      <c r="BM9">
        <v>44.27</v>
      </c>
      <c r="BN9">
        <v>44.19</v>
      </c>
      <c r="BO9">
        <v>44.86</v>
      </c>
      <c r="BP9">
        <v>44.51</v>
      </c>
      <c r="BQ9">
        <v>44.32</v>
      </c>
      <c r="BR9">
        <v>44.66</v>
      </c>
      <c r="BS9">
        <v>44.41</v>
      </c>
      <c r="BT9">
        <v>44.42</v>
      </c>
      <c r="BU9">
        <v>47.04</v>
      </c>
      <c r="BV9">
        <v>47.96</v>
      </c>
      <c r="BW9">
        <v>46.91</v>
      </c>
      <c r="BX9">
        <v>47.89</v>
      </c>
    </row>
    <row r="10" spans="1:77" x14ac:dyDescent="0.2">
      <c r="A10" t="s">
        <v>23</v>
      </c>
      <c r="B10" t="s">
        <v>16</v>
      </c>
      <c r="C10">
        <v>293.76</v>
      </c>
      <c r="D10">
        <v>296.2</v>
      </c>
      <c r="E10">
        <v>304.72000000000003</v>
      </c>
      <c r="F10">
        <v>301.33999999999997</v>
      </c>
      <c r="G10">
        <v>294.47000000000003</v>
      </c>
      <c r="H10">
        <v>296.7</v>
      </c>
      <c r="I10">
        <v>306.14999999999998</v>
      </c>
      <c r="J10">
        <v>312.43</v>
      </c>
      <c r="K10">
        <v>319.81</v>
      </c>
      <c r="L10">
        <v>323.97000000000003</v>
      </c>
      <c r="M10">
        <v>320.06</v>
      </c>
      <c r="N10">
        <v>324.02</v>
      </c>
      <c r="O10">
        <v>328.09</v>
      </c>
      <c r="P10">
        <v>331.87</v>
      </c>
      <c r="Q10">
        <v>342.76</v>
      </c>
      <c r="R10">
        <v>354.96</v>
      </c>
      <c r="S10">
        <v>361.33</v>
      </c>
      <c r="T10">
        <v>366.83</v>
      </c>
      <c r="U10">
        <v>371.1</v>
      </c>
      <c r="V10">
        <v>370.74</v>
      </c>
      <c r="W10">
        <v>382.2</v>
      </c>
      <c r="X10">
        <v>390.91</v>
      </c>
      <c r="Y10">
        <v>398.05</v>
      </c>
      <c r="Z10">
        <v>405.12</v>
      </c>
      <c r="AA10">
        <v>415.68</v>
      </c>
      <c r="AB10">
        <v>423.82</v>
      </c>
      <c r="AC10">
        <v>410.34</v>
      </c>
      <c r="AD10">
        <v>406.41</v>
      </c>
      <c r="AE10">
        <v>405.93</v>
      </c>
      <c r="AF10">
        <v>402.7</v>
      </c>
      <c r="AG10">
        <v>396.88</v>
      </c>
      <c r="AH10">
        <v>394.93</v>
      </c>
      <c r="AI10">
        <v>381.43</v>
      </c>
      <c r="AJ10">
        <v>371.67</v>
      </c>
      <c r="AK10">
        <v>359.76</v>
      </c>
      <c r="AL10">
        <v>347.69</v>
      </c>
      <c r="AM10">
        <v>337.25</v>
      </c>
      <c r="AN10">
        <v>331.08</v>
      </c>
      <c r="AO10">
        <v>328.37</v>
      </c>
      <c r="AP10">
        <v>327.08</v>
      </c>
      <c r="AQ10">
        <v>331.01</v>
      </c>
      <c r="AR10">
        <v>331.99</v>
      </c>
      <c r="AS10">
        <v>327.83</v>
      </c>
      <c r="AT10">
        <v>322.73</v>
      </c>
      <c r="AU10">
        <v>310.72000000000003</v>
      </c>
      <c r="AV10">
        <v>303.91000000000003</v>
      </c>
      <c r="AW10">
        <v>304.31</v>
      </c>
      <c r="AX10">
        <v>300.81</v>
      </c>
      <c r="AY10">
        <v>295.64</v>
      </c>
      <c r="AZ10">
        <v>297.60000000000002</v>
      </c>
      <c r="BA10">
        <v>298.55</v>
      </c>
      <c r="BB10">
        <v>306.63</v>
      </c>
      <c r="BC10">
        <v>312.01</v>
      </c>
      <c r="BD10">
        <v>307.93</v>
      </c>
      <c r="BE10">
        <v>303.02999999999997</v>
      </c>
      <c r="BF10">
        <v>301.37</v>
      </c>
      <c r="BG10">
        <v>295.44</v>
      </c>
      <c r="BH10">
        <v>285.17</v>
      </c>
      <c r="BI10">
        <v>281.76</v>
      </c>
      <c r="BJ10">
        <v>279.14</v>
      </c>
      <c r="BK10">
        <v>252.61</v>
      </c>
      <c r="BL10">
        <v>239.35</v>
      </c>
      <c r="BM10">
        <v>238.9</v>
      </c>
      <c r="BN10">
        <v>234.65</v>
      </c>
      <c r="BO10">
        <v>227.31</v>
      </c>
      <c r="BP10">
        <v>220.87</v>
      </c>
      <c r="BQ10">
        <v>217.47</v>
      </c>
      <c r="BR10">
        <v>213.6</v>
      </c>
      <c r="BS10">
        <v>212.2</v>
      </c>
      <c r="BT10">
        <v>207.35</v>
      </c>
      <c r="BU10">
        <v>215.8</v>
      </c>
      <c r="BV10">
        <v>211.97</v>
      </c>
      <c r="BW10">
        <v>209.6</v>
      </c>
      <c r="BX10">
        <v>211.3</v>
      </c>
    </row>
    <row r="11" spans="1:77" x14ac:dyDescent="0.2">
      <c r="A11" t="s">
        <v>24</v>
      </c>
      <c r="B11" t="s">
        <v>18</v>
      </c>
      <c r="C11">
        <v>540.36</v>
      </c>
      <c r="D11">
        <v>544.26</v>
      </c>
      <c r="E11">
        <v>559.11</v>
      </c>
      <c r="F11">
        <v>552.88</v>
      </c>
      <c r="G11">
        <v>540.16999999999996</v>
      </c>
      <c r="H11">
        <v>543.91999999999996</v>
      </c>
      <c r="I11">
        <v>562.69000000000005</v>
      </c>
      <c r="J11">
        <v>581.11</v>
      </c>
      <c r="K11">
        <v>606.99</v>
      </c>
      <c r="L11">
        <v>619.72</v>
      </c>
      <c r="M11">
        <v>612.62</v>
      </c>
      <c r="N11">
        <v>623.66999999999996</v>
      </c>
      <c r="O11">
        <v>639.64</v>
      </c>
      <c r="P11">
        <v>651.74</v>
      </c>
      <c r="Q11">
        <v>663.95</v>
      </c>
      <c r="R11">
        <v>674.15</v>
      </c>
      <c r="S11">
        <v>670.22</v>
      </c>
      <c r="T11">
        <v>665.84</v>
      </c>
      <c r="U11">
        <v>658.87</v>
      </c>
      <c r="V11">
        <v>643.89</v>
      </c>
      <c r="W11">
        <v>664.43</v>
      </c>
      <c r="X11">
        <v>689.69</v>
      </c>
      <c r="Y11">
        <v>704.08</v>
      </c>
      <c r="Z11">
        <v>707.3</v>
      </c>
      <c r="AA11">
        <v>725.44</v>
      </c>
      <c r="AB11">
        <v>743.39</v>
      </c>
      <c r="AC11">
        <v>729.91</v>
      </c>
      <c r="AD11">
        <v>725.07</v>
      </c>
      <c r="AE11">
        <v>718.46</v>
      </c>
      <c r="AF11">
        <v>698.95</v>
      </c>
      <c r="AG11">
        <v>677.68</v>
      </c>
      <c r="AH11">
        <v>668.46</v>
      </c>
      <c r="AI11">
        <v>641.55999999999995</v>
      </c>
      <c r="AJ11">
        <v>624.75</v>
      </c>
      <c r="AK11">
        <v>602.88</v>
      </c>
      <c r="AL11">
        <v>569.02</v>
      </c>
      <c r="AM11">
        <v>551.45000000000005</v>
      </c>
      <c r="AN11">
        <v>536.4</v>
      </c>
      <c r="AO11">
        <v>517.70000000000005</v>
      </c>
      <c r="AP11">
        <v>507.85</v>
      </c>
      <c r="AQ11">
        <v>519.02</v>
      </c>
      <c r="AR11">
        <v>525.25</v>
      </c>
      <c r="AS11">
        <v>515.04999999999995</v>
      </c>
      <c r="AT11">
        <v>488.49</v>
      </c>
      <c r="AU11">
        <v>456.05</v>
      </c>
      <c r="AV11">
        <v>438.18</v>
      </c>
      <c r="AW11">
        <v>448.69</v>
      </c>
      <c r="AX11">
        <v>450.07</v>
      </c>
      <c r="AY11">
        <v>447.08</v>
      </c>
      <c r="AZ11">
        <v>450.27</v>
      </c>
      <c r="BA11">
        <v>451.1</v>
      </c>
      <c r="BB11">
        <v>458.39</v>
      </c>
      <c r="BC11">
        <v>466.54</v>
      </c>
      <c r="BD11">
        <v>459.23</v>
      </c>
      <c r="BE11">
        <v>447.31</v>
      </c>
      <c r="BF11">
        <v>432.11</v>
      </c>
      <c r="BG11">
        <v>423.43</v>
      </c>
      <c r="BH11">
        <v>418.53</v>
      </c>
      <c r="BI11">
        <v>417.87</v>
      </c>
      <c r="BJ11">
        <v>413.98</v>
      </c>
      <c r="BK11">
        <v>400.89</v>
      </c>
      <c r="BL11">
        <v>374.55</v>
      </c>
      <c r="BM11">
        <v>372.45</v>
      </c>
      <c r="BN11">
        <v>370.28</v>
      </c>
      <c r="BO11">
        <v>369.14</v>
      </c>
      <c r="BP11">
        <v>361.66</v>
      </c>
      <c r="BQ11">
        <v>353.79</v>
      </c>
      <c r="BR11">
        <v>350.09</v>
      </c>
      <c r="BS11">
        <v>346.71</v>
      </c>
      <c r="BT11">
        <v>346.05</v>
      </c>
      <c r="BU11">
        <v>356.65</v>
      </c>
      <c r="BV11">
        <v>348.72</v>
      </c>
      <c r="BW11">
        <v>338.3</v>
      </c>
      <c r="BX11">
        <v>338.6</v>
      </c>
    </row>
    <row r="12" spans="1:77" x14ac:dyDescent="0.2">
      <c r="A12" t="s">
        <v>25</v>
      </c>
      <c r="B12" t="s">
        <v>17</v>
      </c>
      <c r="C12">
        <v>479.5</v>
      </c>
      <c r="D12">
        <v>483.49</v>
      </c>
      <c r="E12">
        <v>497.4</v>
      </c>
      <c r="F12">
        <v>491.89</v>
      </c>
      <c r="G12">
        <v>480.71</v>
      </c>
      <c r="H12">
        <v>484.37</v>
      </c>
      <c r="I12">
        <v>504.26</v>
      </c>
      <c r="J12">
        <v>522.86</v>
      </c>
      <c r="K12">
        <v>546.55999999999995</v>
      </c>
      <c r="L12">
        <v>557.29</v>
      </c>
      <c r="M12">
        <v>548.84</v>
      </c>
      <c r="N12">
        <v>558.25</v>
      </c>
      <c r="O12">
        <v>572.27</v>
      </c>
      <c r="P12">
        <v>589.66999999999996</v>
      </c>
      <c r="Q12">
        <v>603.99</v>
      </c>
      <c r="R12">
        <v>616.62</v>
      </c>
      <c r="S12">
        <v>614.42999999999995</v>
      </c>
      <c r="T12">
        <v>617.41999999999996</v>
      </c>
      <c r="U12">
        <v>617.77</v>
      </c>
      <c r="V12">
        <v>608.45000000000005</v>
      </c>
      <c r="W12">
        <v>635.25</v>
      </c>
      <c r="X12">
        <v>657.78</v>
      </c>
      <c r="Y12">
        <v>668.45</v>
      </c>
      <c r="Z12">
        <v>678.22</v>
      </c>
      <c r="AA12">
        <v>704.14</v>
      </c>
      <c r="AB12">
        <v>723.17</v>
      </c>
      <c r="AC12">
        <v>707.76</v>
      </c>
      <c r="AD12">
        <v>706.23</v>
      </c>
      <c r="AE12">
        <v>708.45</v>
      </c>
      <c r="AF12">
        <v>702.05</v>
      </c>
      <c r="AG12">
        <v>688.46</v>
      </c>
      <c r="AH12">
        <v>682.71</v>
      </c>
      <c r="AI12">
        <v>662.84</v>
      </c>
      <c r="AJ12">
        <v>653.73</v>
      </c>
      <c r="AK12">
        <v>639.94000000000005</v>
      </c>
      <c r="AL12">
        <v>615.1</v>
      </c>
      <c r="AM12">
        <v>595.77</v>
      </c>
      <c r="AN12">
        <v>584.99</v>
      </c>
      <c r="AO12">
        <v>567.74</v>
      </c>
      <c r="AP12">
        <v>562.80999999999995</v>
      </c>
      <c r="AQ12">
        <v>567.41999999999996</v>
      </c>
      <c r="AR12">
        <v>577.23</v>
      </c>
      <c r="AS12">
        <v>576.89</v>
      </c>
      <c r="AT12">
        <v>557.91</v>
      </c>
      <c r="AU12">
        <v>527.21</v>
      </c>
      <c r="AV12">
        <v>513.21</v>
      </c>
      <c r="AW12">
        <v>515.23</v>
      </c>
      <c r="AX12">
        <v>512.16</v>
      </c>
      <c r="AY12">
        <v>508.29</v>
      </c>
      <c r="AZ12">
        <v>509.13</v>
      </c>
      <c r="BA12">
        <v>514.27</v>
      </c>
      <c r="BB12">
        <v>520.87</v>
      </c>
      <c r="BC12">
        <v>528.54999999999995</v>
      </c>
      <c r="BD12">
        <v>514.13</v>
      </c>
      <c r="BE12">
        <v>499.58</v>
      </c>
      <c r="BF12">
        <v>484.55</v>
      </c>
      <c r="BG12">
        <v>471.73</v>
      </c>
      <c r="BH12">
        <v>469.94</v>
      </c>
      <c r="BI12">
        <v>465.01</v>
      </c>
      <c r="BJ12">
        <v>463.83</v>
      </c>
      <c r="BK12">
        <v>469.64</v>
      </c>
      <c r="BL12">
        <v>439.97</v>
      </c>
      <c r="BM12">
        <v>438.52</v>
      </c>
      <c r="BN12">
        <v>432.71</v>
      </c>
      <c r="BO12">
        <v>422.42</v>
      </c>
      <c r="BP12">
        <v>415.23</v>
      </c>
      <c r="BQ12">
        <v>415.92</v>
      </c>
      <c r="BR12">
        <v>417.32</v>
      </c>
      <c r="BS12">
        <v>413.9</v>
      </c>
      <c r="BT12">
        <v>423.42</v>
      </c>
      <c r="BU12">
        <v>434.55</v>
      </c>
      <c r="BV12">
        <v>435.95</v>
      </c>
      <c r="BW12">
        <v>443.5</v>
      </c>
      <c r="BX12">
        <v>451.41</v>
      </c>
    </row>
    <row r="13" spans="1:77" x14ac:dyDescent="0.2">
      <c r="A13" t="s">
        <v>6</v>
      </c>
      <c r="B13" t="s">
        <v>26</v>
      </c>
      <c r="C13">
        <v>36.229999999999997</v>
      </c>
      <c r="D13">
        <v>35.28</v>
      </c>
      <c r="E13">
        <v>34.549999999999997</v>
      </c>
      <c r="F13">
        <v>34.130000000000003</v>
      </c>
      <c r="G13">
        <v>33.090000000000003</v>
      </c>
      <c r="H13">
        <v>32.619999999999997</v>
      </c>
      <c r="I13">
        <v>31.99</v>
      </c>
      <c r="J13">
        <v>31.69</v>
      </c>
      <c r="K13">
        <v>32.14</v>
      </c>
      <c r="L13">
        <v>31.99</v>
      </c>
      <c r="M13">
        <v>31.61</v>
      </c>
      <c r="N13">
        <v>30.6</v>
      </c>
      <c r="O13">
        <v>29.27</v>
      </c>
      <c r="P13">
        <v>28.79</v>
      </c>
      <c r="Q13">
        <v>28.54</v>
      </c>
      <c r="R13">
        <v>28.06</v>
      </c>
      <c r="S13">
        <v>27.58</v>
      </c>
      <c r="T13">
        <v>27.03</v>
      </c>
      <c r="U13">
        <v>26.04</v>
      </c>
      <c r="V13">
        <v>24.68</v>
      </c>
      <c r="W13">
        <v>23.4</v>
      </c>
      <c r="X13">
        <v>22.22</v>
      </c>
      <c r="Y13">
        <v>20.92</v>
      </c>
      <c r="Z13">
        <v>19.68</v>
      </c>
      <c r="AA13">
        <v>18.600000000000001</v>
      </c>
      <c r="AB13">
        <v>17.64</v>
      </c>
      <c r="AC13">
        <v>17.100000000000001</v>
      </c>
      <c r="AD13">
        <v>16.649999999999999</v>
      </c>
      <c r="AE13">
        <v>16.07</v>
      </c>
      <c r="AF13">
        <v>15.39</v>
      </c>
      <c r="AG13">
        <v>15.3</v>
      </c>
      <c r="AH13">
        <v>15.64</v>
      </c>
      <c r="AI13">
        <v>14.68</v>
      </c>
      <c r="AJ13">
        <v>13.57</v>
      </c>
      <c r="AK13">
        <v>12.45</v>
      </c>
      <c r="AL13">
        <v>11.19</v>
      </c>
      <c r="AM13">
        <v>10.65</v>
      </c>
      <c r="AN13">
        <v>10.85</v>
      </c>
      <c r="AO13">
        <v>11.5</v>
      </c>
      <c r="AP13">
        <v>12.64</v>
      </c>
      <c r="AQ13">
        <v>13.96</v>
      </c>
      <c r="AR13">
        <v>14.01</v>
      </c>
      <c r="AS13">
        <v>13.12</v>
      </c>
      <c r="AT13">
        <v>12.7</v>
      </c>
      <c r="AU13">
        <v>12.07</v>
      </c>
      <c r="AV13">
        <v>11.45</v>
      </c>
      <c r="AW13">
        <v>11.07</v>
      </c>
      <c r="AX13">
        <v>10.98</v>
      </c>
      <c r="AY13">
        <v>10.27</v>
      </c>
      <c r="AZ13">
        <v>8.9600000000000009</v>
      </c>
      <c r="BA13">
        <v>8.25</v>
      </c>
      <c r="BB13">
        <v>9.1300000000000008</v>
      </c>
      <c r="BC13">
        <v>8.92</v>
      </c>
      <c r="BD13">
        <v>8.3800000000000008</v>
      </c>
      <c r="BE13">
        <v>8.5399999999999991</v>
      </c>
      <c r="BF13">
        <v>8.67</v>
      </c>
      <c r="BG13">
        <v>8.41</v>
      </c>
      <c r="BH13">
        <v>8.3699999999999992</v>
      </c>
      <c r="BI13">
        <v>8.31</v>
      </c>
      <c r="BJ13">
        <v>8.25</v>
      </c>
      <c r="BK13">
        <v>7.56</v>
      </c>
      <c r="BL13">
        <v>7.63</v>
      </c>
      <c r="BM13">
        <v>7.43</v>
      </c>
      <c r="BN13">
        <v>7.48</v>
      </c>
      <c r="BO13">
        <v>7.31</v>
      </c>
      <c r="BP13">
        <v>7.03</v>
      </c>
      <c r="BQ13">
        <v>7.01</v>
      </c>
      <c r="BR13">
        <v>6.87</v>
      </c>
      <c r="BS13">
        <v>6.63</v>
      </c>
      <c r="BT13">
        <v>6.7</v>
      </c>
      <c r="BU13">
        <v>6.72</v>
      </c>
      <c r="BV13">
        <v>6.26</v>
      </c>
      <c r="BW13">
        <v>6.46</v>
      </c>
      <c r="BX13">
        <v>6.4</v>
      </c>
      <c r="BY13">
        <v>6.44</v>
      </c>
    </row>
    <row r="14" spans="1:77" x14ac:dyDescent="0.2">
      <c r="A14" t="s">
        <v>7</v>
      </c>
      <c r="B14" t="s">
        <v>27</v>
      </c>
      <c r="C14">
        <v>358.82</v>
      </c>
      <c r="D14">
        <v>361.79</v>
      </c>
      <c r="E14">
        <v>372.2</v>
      </c>
      <c r="F14">
        <v>368.07</v>
      </c>
      <c r="G14">
        <v>359.69</v>
      </c>
      <c r="H14">
        <v>362.4</v>
      </c>
      <c r="I14">
        <v>381.63</v>
      </c>
      <c r="J14">
        <v>400.55</v>
      </c>
      <c r="K14">
        <v>421.99</v>
      </c>
      <c r="L14">
        <v>432.43</v>
      </c>
      <c r="M14">
        <v>429.79</v>
      </c>
      <c r="N14">
        <v>441.56</v>
      </c>
      <c r="O14">
        <v>457.57</v>
      </c>
      <c r="P14">
        <v>474.51</v>
      </c>
      <c r="Q14">
        <v>488.12</v>
      </c>
      <c r="R14">
        <v>501.22</v>
      </c>
      <c r="S14">
        <v>501.45</v>
      </c>
      <c r="T14">
        <v>506.38</v>
      </c>
      <c r="U14">
        <v>510.31</v>
      </c>
      <c r="V14">
        <v>507.72</v>
      </c>
      <c r="W14">
        <v>534.44000000000005</v>
      </c>
      <c r="X14">
        <v>562.67999999999995</v>
      </c>
      <c r="Y14">
        <v>577.98</v>
      </c>
      <c r="Z14">
        <v>589.11</v>
      </c>
      <c r="AA14">
        <v>611.88</v>
      </c>
      <c r="AB14">
        <v>630.29</v>
      </c>
      <c r="AC14">
        <v>624.42999999999995</v>
      </c>
      <c r="AD14">
        <v>627.29999999999995</v>
      </c>
      <c r="AE14">
        <v>632.71</v>
      </c>
      <c r="AF14">
        <v>632.59</v>
      </c>
      <c r="AG14">
        <v>622.44000000000005</v>
      </c>
      <c r="AH14">
        <v>621.83000000000004</v>
      </c>
      <c r="AI14">
        <v>606.36</v>
      </c>
      <c r="AJ14">
        <v>600.29</v>
      </c>
      <c r="AK14">
        <v>588.04999999999995</v>
      </c>
      <c r="AL14">
        <v>571.19000000000005</v>
      </c>
      <c r="AM14">
        <v>558.29999999999995</v>
      </c>
      <c r="AN14">
        <v>551.11</v>
      </c>
      <c r="AO14">
        <v>537.09</v>
      </c>
      <c r="AP14">
        <v>533.14</v>
      </c>
      <c r="AQ14">
        <v>539.55999999999995</v>
      </c>
      <c r="AR14">
        <v>554.78</v>
      </c>
      <c r="AS14">
        <v>555.41</v>
      </c>
      <c r="AT14">
        <v>539.44000000000005</v>
      </c>
      <c r="AU14">
        <v>509.35</v>
      </c>
      <c r="AV14">
        <v>497.45</v>
      </c>
      <c r="AW14">
        <v>502.34</v>
      </c>
      <c r="AX14">
        <v>500.08</v>
      </c>
      <c r="AY14">
        <v>494.14</v>
      </c>
      <c r="AZ14">
        <v>497.12</v>
      </c>
      <c r="BA14">
        <v>494.04</v>
      </c>
      <c r="BB14">
        <v>495.74</v>
      </c>
      <c r="BC14">
        <v>497.08</v>
      </c>
      <c r="BD14">
        <v>472</v>
      </c>
      <c r="BE14">
        <v>453.18</v>
      </c>
      <c r="BF14">
        <v>434.31</v>
      </c>
      <c r="BG14">
        <v>416.42</v>
      </c>
      <c r="BH14">
        <v>405.79</v>
      </c>
      <c r="BI14">
        <v>404.54</v>
      </c>
      <c r="BJ14">
        <v>403.41</v>
      </c>
      <c r="BK14">
        <v>364.72</v>
      </c>
      <c r="BL14">
        <v>344.42</v>
      </c>
      <c r="BM14">
        <v>332.75</v>
      </c>
      <c r="BN14">
        <v>332.24</v>
      </c>
      <c r="BO14">
        <v>324.49</v>
      </c>
      <c r="BP14">
        <v>325.13</v>
      </c>
      <c r="BQ14">
        <v>319.83</v>
      </c>
      <c r="BR14">
        <v>313.22000000000003</v>
      </c>
      <c r="BS14">
        <v>303.77</v>
      </c>
      <c r="BT14">
        <v>307.27999999999997</v>
      </c>
      <c r="BU14">
        <v>312.89999999999998</v>
      </c>
      <c r="BV14">
        <v>312.02</v>
      </c>
      <c r="BW14">
        <v>311.98</v>
      </c>
      <c r="BX14">
        <v>316.33</v>
      </c>
      <c r="BY14">
        <v>323.23</v>
      </c>
    </row>
    <row r="15" spans="1:77" x14ac:dyDescent="0.2">
      <c r="A15" t="s">
        <v>28</v>
      </c>
      <c r="B15" t="s">
        <v>33</v>
      </c>
      <c r="C15">
        <v>78.569999999999993</v>
      </c>
      <c r="D15">
        <v>79.22</v>
      </c>
      <c r="E15">
        <v>81.5</v>
      </c>
      <c r="F15">
        <v>80.59</v>
      </c>
      <c r="G15">
        <v>78.760000000000005</v>
      </c>
      <c r="H15">
        <v>79.349999999999994</v>
      </c>
      <c r="I15">
        <v>84.44</v>
      </c>
      <c r="J15">
        <v>89</v>
      </c>
      <c r="K15">
        <v>93.78</v>
      </c>
      <c r="L15">
        <v>95.96</v>
      </c>
      <c r="M15">
        <v>95.58</v>
      </c>
      <c r="N15">
        <v>98.84</v>
      </c>
      <c r="O15">
        <v>103.23</v>
      </c>
      <c r="P15">
        <v>107.53</v>
      </c>
      <c r="Q15">
        <v>111.47</v>
      </c>
      <c r="R15">
        <v>116</v>
      </c>
      <c r="S15">
        <v>116.77</v>
      </c>
      <c r="T15">
        <v>118.21</v>
      </c>
      <c r="U15">
        <v>119.41</v>
      </c>
      <c r="V15">
        <v>119.87</v>
      </c>
      <c r="W15">
        <v>126.61</v>
      </c>
      <c r="X15">
        <v>133.81</v>
      </c>
      <c r="Y15">
        <v>139.01</v>
      </c>
      <c r="Z15">
        <v>144.13</v>
      </c>
      <c r="AA15">
        <v>153.08000000000001</v>
      </c>
      <c r="AB15">
        <v>160.58000000000001</v>
      </c>
      <c r="AC15">
        <v>160.75</v>
      </c>
      <c r="AD15">
        <v>162.05000000000001</v>
      </c>
      <c r="AE15">
        <v>164.97</v>
      </c>
      <c r="AF15">
        <v>166.83</v>
      </c>
      <c r="AG15">
        <v>166.19</v>
      </c>
      <c r="AH15">
        <v>165.93</v>
      </c>
      <c r="AI15">
        <v>163.25</v>
      </c>
      <c r="AJ15">
        <v>162.18</v>
      </c>
      <c r="AK15">
        <v>160.24</v>
      </c>
      <c r="AL15">
        <v>157.76</v>
      </c>
      <c r="AM15">
        <v>157.08000000000001</v>
      </c>
      <c r="AN15">
        <v>157.29</v>
      </c>
      <c r="AO15">
        <v>153.97</v>
      </c>
      <c r="AP15">
        <v>152.47999999999999</v>
      </c>
      <c r="AQ15">
        <v>153.69</v>
      </c>
      <c r="AR15">
        <v>159.16</v>
      </c>
      <c r="AS15">
        <v>160.88</v>
      </c>
      <c r="AT15">
        <v>155.5</v>
      </c>
      <c r="AU15">
        <v>146.41999999999999</v>
      </c>
      <c r="AV15">
        <v>144.35</v>
      </c>
      <c r="AW15">
        <v>145.97</v>
      </c>
      <c r="AX15">
        <v>146.41</v>
      </c>
      <c r="AY15">
        <v>144.13</v>
      </c>
      <c r="AZ15">
        <v>146.16</v>
      </c>
      <c r="BA15">
        <v>143.22</v>
      </c>
      <c r="BB15">
        <v>144.31</v>
      </c>
      <c r="BC15">
        <v>144.61000000000001</v>
      </c>
      <c r="BD15">
        <v>139.63999999999999</v>
      </c>
      <c r="BE15">
        <v>128.47</v>
      </c>
      <c r="BF15">
        <v>117.84</v>
      </c>
      <c r="BG15">
        <v>108.25</v>
      </c>
      <c r="BH15">
        <v>110.34</v>
      </c>
      <c r="BI15">
        <v>110.04</v>
      </c>
      <c r="BJ15">
        <v>107.67</v>
      </c>
      <c r="BK15">
        <v>93.12</v>
      </c>
      <c r="BL15">
        <v>91.27</v>
      </c>
      <c r="BM15">
        <v>84.72</v>
      </c>
      <c r="BN15">
        <v>80.91</v>
      </c>
      <c r="BO15">
        <v>80.16</v>
      </c>
      <c r="BP15">
        <v>81.36</v>
      </c>
      <c r="BQ15">
        <v>82.16</v>
      </c>
      <c r="BR15">
        <v>81.88</v>
      </c>
      <c r="BS15">
        <v>80.2</v>
      </c>
      <c r="BT15">
        <v>82.27</v>
      </c>
      <c r="BU15">
        <v>82.8</v>
      </c>
      <c r="BV15">
        <v>82.28</v>
      </c>
      <c r="BW15">
        <v>84.54</v>
      </c>
      <c r="BX15">
        <v>86.18</v>
      </c>
    </row>
    <row r="16" spans="1:77" x14ac:dyDescent="0.2">
      <c r="A16" t="s">
        <v>29</v>
      </c>
      <c r="B16" t="s">
        <v>32</v>
      </c>
      <c r="C16">
        <v>82.84</v>
      </c>
      <c r="D16">
        <v>83.52</v>
      </c>
      <c r="E16">
        <v>85.93</v>
      </c>
      <c r="F16">
        <v>84.97</v>
      </c>
      <c r="G16">
        <v>83.04</v>
      </c>
      <c r="H16">
        <v>83.67</v>
      </c>
      <c r="I16">
        <v>88.99</v>
      </c>
      <c r="J16">
        <v>93.72</v>
      </c>
      <c r="K16">
        <v>98.68</v>
      </c>
      <c r="L16">
        <v>100.95</v>
      </c>
      <c r="M16">
        <v>100.56</v>
      </c>
      <c r="N16">
        <v>103.92</v>
      </c>
      <c r="O16">
        <v>108.45</v>
      </c>
      <c r="P16">
        <v>112.92</v>
      </c>
      <c r="Q16">
        <v>117.06</v>
      </c>
      <c r="R16">
        <v>121.82</v>
      </c>
      <c r="S16">
        <v>122.64</v>
      </c>
      <c r="T16">
        <v>124.13</v>
      </c>
      <c r="U16">
        <v>125.35</v>
      </c>
      <c r="V16">
        <v>125.82</v>
      </c>
      <c r="W16">
        <v>132.79</v>
      </c>
      <c r="X16">
        <v>140.16</v>
      </c>
      <c r="Y16">
        <v>145.47</v>
      </c>
      <c r="Z16">
        <v>150.96</v>
      </c>
      <c r="AA16">
        <v>159.44</v>
      </c>
      <c r="AB16">
        <v>166.56</v>
      </c>
      <c r="AC16">
        <v>167.28</v>
      </c>
      <c r="AD16">
        <v>169.73</v>
      </c>
      <c r="AE16">
        <v>173.82</v>
      </c>
      <c r="AF16">
        <v>176.41</v>
      </c>
      <c r="AG16">
        <v>175.23</v>
      </c>
      <c r="AH16">
        <v>174.13</v>
      </c>
      <c r="AI16">
        <v>170.91</v>
      </c>
      <c r="AJ16">
        <v>169.73</v>
      </c>
      <c r="AK16">
        <v>167.99</v>
      </c>
      <c r="AL16">
        <v>165.3</v>
      </c>
      <c r="AM16">
        <v>163.04</v>
      </c>
      <c r="AN16">
        <v>162.19</v>
      </c>
      <c r="AO16">
        <v>159.44</v>
      </c>
      <c r="AP16">
        <v>158.62</v>
      </c>
      <c r="AQ16">
        <v>159.16</v>
      </c>
      <c r="AR16">
        <v>160.63</v>
      </c>
      <c r="AS16">
        <v>158.44</v>
      </c>
      <c r="AT16">
        <v>155.08000000000001</v>
      </c>
      <c r="AU16">
        <v>147.82</v>
      </c>
      <c r="AV16">
        <v>144.52000000000001</v>
      </c>
      <c r="AW16">
        <v>145.16</v>
      </c>
      <c r="AX16">
        <v>143.58000000000001</v>
      </c>
      <c r="AY16">
        <v>141.35</v>
      </c>
      <c r="AZ16">
        <v>142.66999999999999</v>
      </c>
      <c r="BA16">
        <v>142.1</v>
      </c>
      <c r="BB16">
        <v>140.97</v>
      </c>
      <c r="BC16">
        <v>139.63999999999999</v>
      </c>
      <c r="BD16">
        <v>129.51</v>
      </c>
      <c r="BE16">
        <v>124.01</v>
      </c>
      <c r="BF16">
        <v>118.69</v>
      </c>
      <c r="BG16">
        <v>114.75</v>
      </c>
      <c r="BH16">
        <v>105.91</v>
      </c>
      <c r="BI16">
        <v>105.32</v>
      </c>
      <c r="BJ16">
        <v>105.57</v>
      </c>
      <c r="BK16">
        <v>100.3</v>
      </c>
      <c r="BL16">
        <v>97.84</v>
      </c>
      <c r="BM16">
        <v>94.64</v>
      </c>
      <c r="BN16">
        <v>94.6</v>
      </c>
      <c r="BO16">
        <v>93.81</v>
      </c>
      <c r="BP16">
        <v>94.4</v>
      </c>
      <c r="BQ16">
        <v>90.16</v>
      </c>
      <c r="BR16">
        <v>86.69</v>
      </c>
      <c r="BS16">
        <v>83.68</v>
      </c>
      <c r="BT16">
        <v>83.94</v>
      </c>
      <c r="BU16">
        <v>84.85</v>
      </c>
      <c r="BV16">
        <v>83.96</v>
      </c>
      <c r="BW16">
        <v>83.55</v>
      </c>
      <c r="BX16">
        <v>84.54</v>
      </c>
    </row>
    <row r="17" spans="1:77" x14ac:dyDescent="0.2">
      <c r="A17" t="s">
        <v>30</v>
      </c>
      <c r="B17" t="s">
        <v>31</v>
      </c>
      <c r="C17">
        <v>197.41</v>
      </c>
      <c r="D17">
        <v>199.05</v>
      </c>
      <c r="E17">
        <v>204.78</v>
      </c>
      <c r="F17">
        <v>202.5</v>
      </c>
      <c r="G17">
        <v>197.89</v>
      </c>
      <c r="H17">
        <v>199.39</v>
      </c>
      <c r="I17">
        <v>208.21</v>
      </c>
      <c r="J17">
        <v>217.84</v>
      </c>
      <c r="K17">
        <v>229.53</v>
      </c>
      <c r="L17">
        <v>235.51</v>
      </c>
      <c r="M17">
        <v>233.65</v>
      </c>
      <c r="N17">
        <v>238.81</v>
      </c>
      <c r="O17">
        <v>245.9</v>
      </c>
      <c r="P17">
        <v>254.06</v>
      </c>
      <c r="Q17">
        <v>259.60000000000002</v>
      </c>
      <c r="R17">
        <v>263.41000000000003</v>
      </c>
      <c r="S17">
        <v>262.04000000000002</v>
      </c>
      <c r="T17">
        <v>264.04000000000002</v>
      </c>
      <c r="U17">
        <v>265.55</v>
      </c>
      <c r="V17">
        <v>262.02999999999997</v>
      </c>
      <c r="W17">
        <v>275.04000000000002</v>
      </c>
      <c r="X17">
        <v>288.70999999999998</v>
      </c>
      <c r="Y17">
        <v>293.51</v>
      </c>
      <c r="Z17">
        <v>294.02</v>
      </c>
      <c r="AA17">
        <v>299.36</v>
      </c>
      <c r="AB17">
        <v>303.16000000000003</v>
      </c>
      <c r="AC17">
        <v>296.41000000000003</v>
      </c>
      <c r="AD17">
        <v>295.52</v>
      </c>
      <c r="AE17">
        <v>293.92</v>
      </c>
      <c r="AF17">
        <v>289.36</v>
      </c>
      <c r="AG17">
        <v>281.02</v>
      </c>
      <c r="AH17">
        <v>281.77999999999997</v>
      </c>
      <c r="AI17">
        <v>272.19</v>
      </c>
      <c r="AJ17">
        <v>268.38</v>
      </c>
      <c r="AK17">
        <v>259.83</v>
      </c>
      <c r="AL17">
        <v>248.13</v>
      </c>
      <c r="AM17">
        <v>238.19</v>
      </c>
      <c r="AN17">
        <v>231.63</v>
      </c>
      <c r="AO17">
        <v>223.67</v>
      </c>
      <c r="AP17">
        <v>222.04</v>
      </c>
      <c r="AQ17">
        <v>226.71</v>
      </c>
      <c r="AR17">
        <v>235</v>
      </c>
      <c r="AS17">
        <v>236.08</v>
      </c>
      <c r="AT17">
        <v>228.85</v>
      </c>
      <c r="AU17">
        <v>215.1</v>
      </c>
      <c r="AV17">
        <v>208.58</v>
      </c>
      <c r="AW17">
        <v>211.22</v>
      </c>
      <c r="AX17">
        <v>210.09</v>
      </c>
      <c r="AY17">
        <v>208.65</v>
      </c>
      <c r="AZ17">
        <v>208.29</v>
      </c>
      <c r="BA17">
        <v>208.72</v>
      </c>
      <c r="BB17">
        <v>210.46</v>
      </c>
      <c r="BC17">
        <v>212.83</v>
      </c>
      <c r="BD17">
        <v>202.86</v>
      </c>
      <c r="BE17">
        <v>200.71</v>
      </c>
      <c r="BF17">
        <v>197.78</v>
      </c>
      <c r="BG17">
        <v>193.43</v>
      </c>
      <c r="BH17">
        <v>189.55</v>
      </c>
      <c r="BI17">
        <v>189.18</v>
      </c>
      <c r="BJ17">
        <v>190.16</v>
      </c>
      <c r="BK17">
        <v>171.3</v>
      </c>
      <c r="BL17">
        <v>155.32</v>
      </c>
      <c r="BM17">
        <v>153.38999999999999</v>
      </c>
      <c r="BN17">
        <v>156.72999999999999</v>
      </c>
      <c r="BO17">
        <v>150.53</v>
      </c>
      <c r="BP17">
        <v>149.38</v>
      </c>
      <c r="BQ17">
        <v>147.51</v>
      </c>
      <c r="BR17">
        <v>144.66</v>
      </c>
      <c r="BS17">
        <v>139.88999999999999</v>
      </c>
      <c r="BT17">
        <v>141.07</v>
      </c>
      <c r="BU17">
        <v>145.25</v>
      </c>
      <c r="BV17">
        <v>145.77000000000001</v>
      </c>
      <c r="BW17">
        <v>143.88999999999999</v>
      </c>
      <c r="BX17">
        <v>145.62</v>
      </c>
    </row>
    <row r="18" spans="1:77" x14ac:dyDescent="0.2">
      <c r="A18" t="s">
        <v>8</v>
      </c>
      <c r="B18" t="s">
        <v>34</v>
      </c>
      <c r="C18">
        <v>304.02</v>
      </c>
      <c r="D18">
        <v>306.54000000000002</v>
      </c>
      <c r="E18">
        <v>315.36</v>
      </c>
      <c r="F18">
        <v>311.86</v>
      </c>
      <c r="G18">
        <v>304.75</v>
      </c>
      <c r="H18">
        <v>307.06</v>
      </c>
      <c r="I18">
        <v>323.11</v>
      </c>
      <c r="J18">
        <v>340.19</v>
      </c>
      <c r="K18">
        <v>357.31</v>
      </c>
      <c r="L18">
        <v>365.99</v>
      </c>
      <c r="M18">
        <v>360.79</v>
      </c>
      <c r="N18">
        <v>366.83</v>
      </c>
      <c r="O18">
        <v>371.95</v>
      </c>
      <c r="P18">
        <v>385.25</v>
      </c>
      <c r="Q18">
        <v>395.46</v>
      </c>
      <c r="R18">
        <v>400.04</v>
      </c>
      <c r="S18">
        <v>397.58</v>
      </c>
      <c r="T18">
        <v>405.52</v>
      </c>
      <c r="U18">
        <v>410.95</v>
      </c>
      <c r="V18">
        <v>411.82</v>
      </c>
      <c r="W18">
        <v>434.68</v>
      </c>
      <c r="X18">
        <v>458.91</v>
      </c>
      <c r="Y18">
        <v>478.51</v>
      </c>
      <c r="Z18">
        <v>491.74</v>
      </c>
      <c r="AA18">
        <v>512.98</v>
      </c>
      <c r="AB18">
        <v>520.14</v>
      </c>
      <c r="AC18">
        <v>510.31</v>
      </c>
      <c r="AD18">
        <v>527.41</v>
      </c>
      <c r="AE18">
        <v>534.62</v>
      </c>
      <c r="AF18">
        <v>532.91999999999996</v>
      </c>
      <c r="AG18">
        <v>525.04</v>
      </c>
      <c r="AH18">
        <v>512.44000000000005</v>
      </c>
      <c r="AI18">
        <v>487.55</v>
      </c>
      <c r="AJ18">
        <v>479.61</v>
      </c>
      <c r="AK18">
        <v>473.11</v>
      </c>
      <c r="AL18">
        <v>455.56</v>
      </c>
      <c r="AM18">
        <v>434.25</v>
      </c>
      <c r="AN18">
        <v>413.48</v>
      </c>
      <c r="AO18">
        <v>390.57</v>
      </c>
      <c r="AP18">
        <v>375.34</v>
      </c>
      <c r="AQ18">
        <v>372.57</v>
      </c>
      <c r="AR18">
        <v>365.51</v>
      </c>
      <c r="AS18">
        <v>355.93</v>
      </c>
      <c r="AT18">
        <v>340.51</v>
      </c>
      <c r="AU18">
        <v>323.37</v>
      </c>
      <c r="AV18">
        <v>307.37</v>
      </c>
      <c r="AW18">
        <v>302.38</v>
      </c>
      <c r="AX18">
        <v>298.91000000000003</v>
      </c>
      <c r="AY18">
        <v>295.52999999999997</v>
      </c>
      <c r="AZ18">
        <v>294.8</v>
      </c>
      <c r="BA18">
        <v>292.26</v>
      </c>
      <c r="BB18">
        <v>300.38</v>
      </c>
      <c r="BC18">
        <v>303.26</v>
      </c>
      <c r="BD18">
        <v>299.8</v>
      </c>
      <c r="BE18">
        <v>294.20999999999998</v>
      </c>
      <c r="BF18">
        <v>285.08999999999997</v>
      </c>
      <c r="BG18">
        <v>286.5</v>
      </c>
      <c r="BH18">
        <v>278.88</v>
      </c>
      <c r="BI18">
        <v>273.85000000000002</v>
      </c>
      <c r="BJ18">
        <v>266.44</v>
      </c>
      <c r="BK18">
        <v>246.17</v>
      </c>
      <c r="BL18">
        <v>232.07</v>
      </c>
      <c r="BM18">
        <v>221.95</v>
      </c>
      <c r="BN18">
        <v>223.25</v>
      </c>
      <c r="BO18">
        <v>222.41</v>
      </c>
      <c r="BP18">
        <v>218.2</v>
      </c>
      <c r="BQ18">
        <v>213.12</v>
      </c>
      <c r="BR18">
        <v>212.77</v>
      </c>
      <c r="BS18">
        <v>215.03</v>
      </c>
      <c r="BT18">
        <v>217.83</v>
      </c>
      <c r="BU18">
        <v>220.87</v>
      </c>
      <c r="BV18">
        <v>214.35</v>
      </c>
      <c r="BW18">
        <v>208.49</v>
      </c>
      <c r="BX18">
        <v>206.97</v>
      </c>
      <c r="BY18">
        <v>210.3</v>
      </c>
    </row>
    <row r="19" spans="1:77" x14ac:dyDescent="0.2">
      <c r="A19" t="s">
        <v>35</v>
      </c>
      <c r="C19">
        <f>C4+C5+C13+C14+C18</f>
        <v>3920.0000000000005</v>
      </c>
      <c r="D19">
        <f t="shared" ref="D19:BO19" si="0">D4+D5+D13+D14+D18</f>
        <v>3942.64</v>
      </c>
      <c r="E19">
        <f t="shared" si="0"/>
        <v>4055.67</v>
      </c>
      <c r="F19">
        <f t="shared" si="0"/>
        <v>4003.4700000000007</v>
      </c>
      <c r="G19">
        <f t="shared" si="0"/>
        <v>3921.4</v>
      </c>
      <c r="H19">
        <f t="shared" si="0"/>
        <v>3948.65</v>
      </c>
      <c r="I19">
        <f t="shared" si="0"/>
        <v>4003.73</v>
      </c>
      <c r="J19">
        <f t="shared" si="0"/>
        <v>4085.6400000000003</v>
      </c>
      <c r="K19">
        <f t="shared" si="0"/>
        <v>4223.9400000000005</v>
      </c>
      <c r="L19">
        <f t="shared" si="0"/>
        <v>4253.08</v>
      </c>
      <c r="M19">
        <f t="shared" si="0"/>
        <v>4163.7500000000009</v>
      </c>
      <c r="N19">
        <f t="shared" si="0"/>
        <v>4211.2700000000004</v>
      </c>
      <c r="O19">
        <f t="shared" si="0"/>
        <v>4246.2</v>
      </c>
      <c r="P19">
        <f t="shared" si="0"/>
        <v>4295.67</v>
      </c>
      <c r="Q19">
        <f t="shared" si="0"/>
        <v>4406.4999999999991</v>
      </c>
      <c r="R19">
        <f t="shared" si="0"/>
        <v>4503.1499999999996</v>
      </c>
      <c r="S19">
        <f t="shared" si="0"/>
        <v>4460.05</v>
      </c>
      <c r="T19">
        <f t="shared" si="0"/>
        <v>4489.4400000000005</v>
      </c>
      <c r="U19">
        <f t="shared" si="0"/>
        <v>4473.24</v>
      </c>
      <c r="V19">
        <f t="shared" si="0"/>
        <v>4392.1499999999996</v>
      </c>
      <c r="W19">
        <f t="shared" si="0"/>
        <v>4528.93</v>
      </c>
      <c r="X19">
        <f t="shared" si="0"/>
        <v>4649.45</v>
      </c>
      <c r="Y19">
        <f t="shared" si="0"/>
        <v>4715.97</v>
      </c>
      <c r="Z19">
        <f t="shared" si="0"/>
        <v>4784.9799999999996</v>
      </c>
      <c r="AA19">
        <f t="shared" si="0"/>
        <v>4901.75</v>
      </c>
      <c r="AB19">
        <f t="shared" si="0"/>
        <v>4969.2</v>
      </c>
      <c r="AC19">
        <f t="shared" si="0"/>
        <v>4858.09</v>
      </c>
      <c r="AD19">
        <f t="shared" si="0"/>
        <v>4853.1099999999997</v>
      </c>
      <c r="AE19">
        <f t="shared" si="0"/>
        <v>4857.46</v>
      </c>
      <c r="AF19">
        <f t="shared" si="0"/>
        <v>4809.46</v>
      </c>
      <c r="AG19">
        <f t="shared" si="0"/>
        <v>4736.01</v>
      </c>
      <c r="AH19">
        <f t="shared" si="0"/>
        <v>4681.8099999999995</v>
      </c>
      <c r="AI19">
        <f t="shared" si="0"/>
        <v>4522.6900000000005</v>
      </c>
      <c r="AJ19">
        <f t="shared" si="0"/>
        <v>4448</v>
      </c>
      <c r="AK19">
        <f t="shared" si="0"/>
        <v>4360.8599999999997</v>
      </c>
      <c r="AL19">
        <f t="shared" si="0"/>
        <v>4219.47</v>
      </c>
      <c r="AM19">
        <f t="shared" si="0"/>
        <v>4103.49</v>
      </c>
      <c r="AN19">
        <f t="shared" si="0"/>
        <v>4022.0899999999997</v>
      </c>
      <c r="AO19">
        <f t="shared" si="0"/>
        <v>3917.1400000000003</v>
      </c>
      <c r="AP19">
        <f t="shared" si="0"/>
        <v>3854.73</v>
      </c>
      <c r="AQ19">
        <f t="shared" si="0"/>
        <v>3874.2100000000005</v>
      </c>
      <c r="AR19">
        <f t="shared" si="0"/>
        <v>3891.26</v>
      </c>
      <c r="AS19">
        <f t="shared" si="0"/>
        <v>3830.9099999999994</v>
      </c>
      <c r="AT19">
        <f t="shared" si="0"/>
        <v>3699.67</v>
      </c>
      <c r="AU19">
        <f t="shared" si="0"/>
        <v>3527</v>
      </c>
      <c r="AV19">
        <f t="shared" si="0"/>
        <v>3437.83</v>
      </c>
      <c r="AW19">
        <f t="shared" si="0"/>
        <v>3446.9200000000005</v>
      </c>
      <c r="AX19">
        <f t="shared" si="0"/>
        <v>3421.3399999999997</v>
      </c>
      <c r="AY19">
        <f t="shared" si="0"/>
        <v>3389.26</v>
      </c>
      <c r="AZ19">
        <f t="shared" si="0"/>
        <v>3389.32</v>
      </c>
      <c r="BA19">
        <f t="shared" si="0"/>
        <v>3372.96</v>
      </c>
      <c r="BB19">
        <f t="shared" si="0"/>
        <v>3383.16</v>
      </c>
      <c r="BC19">
        <f t="shared" si="0"/>
        <v>3397.91</v>
      </c>
      <c r="BD19">
        <f t="shared" si="0"/>
        <v>3333.9400000000005</v>
      </c>
      <c r="BE19">
        <f t="shared" si="0"/>
        <v>3260.72</v>
      </c>
      <c r="BF19">
        <f t="shared" si="0"/>
        <v>3149.11</v>
      </c>
      <c r="BG19">
        <f t="shared" si="0"/>
        <v>3077.18</v>
      </c>
      <c r="BH19">
        <f t="shared" si="0"/>
        <v>3011.62</v>
      </c>
      <c r="BI19">
        <f t="shared" si="0"/>
        <v>2976.7</v>
      </c>
      <c r="BJ19">
        <f t="shared" si="0"/>
        <v>2941.52</v>
      </c>
      <c r="BK19">
        <f t="shared" si="0"/>
        <v>2796.12</v>
      </c>
      <c r="BL19">
        <f t="shared" si="0"/>
        <v>2658.8800000000006</v>
      </c>
      <c r="BM19">
        <f t="shared" si="0"/>
        <v>2639.24</v>
      </c>
      <c r="BN19">
        <f t="shared" si="0"/>
        <v>2622.1500000000005</v>
      </c>
      <c r="BO19">
        <f t="shared" si="0"/>
        <v>2587.9299999999994</v>
      </c>
      <c r="BP19">
        <f t="shared" ref="BP19:BY19" si="1">BP4+BP5+BP13+BP14+BP18</f>
        <v>2569.35</v>
      </c>
      <c r="BQ19">
        <f t="shared" si="1"/>
        <v>2515.64</v>
      </c>
      <c r="BR19">
        <f t="shared" si="1"/>
        <v>2503.2199999999998</v>
      </c>
      <c r="BS19">
        <f t="shared" si="1"/>
        <v>2486.6000000000004</v>
      </c>
      <c r="BT19">
        <f t="shared" si="1"/>
        <v>2487.4499999999998</v>
      </c>
      <c r="BU19">
        <f t="shared" si="1"/>
        <v>2565.0699999999997</v>
      </c>
      <c r="BV19">
        <f t="shared" si="1"/>
        <v>2549.3399999999997</v>
      </c>
      <c r="BW19">
        <f t="shared" si="1"/>
        <v>2557.4400000000005</v>
      </c>
      <c r="BX19">
        <f t="shared" si="1"/>
        <v>2590.9299999999998</v>
      </c>
      <c r="BY19">
        <f t="shared" si="1"/>
        <v>2610.1900000000005</v>
      </c>
    </row>
    <row r="21" spans="1:77" x14ac:dyDescent="0.2">
      <c r="B21" t="s">
        <v>35</v>
      </c>
      <c r="C21">
        <f>C19</f>
        <v>3920.0000000000005</v>
      </c>
      <c r="D21">
        <f t="shared" ref="D21:BO21" si="2">D19</f>
        <v>3942.64</v>
      </c>
      <c r="E21">
        <f t="shared" si="2"/>
        <v>4055.67</v>
      </c>
      <c r="F21">
        <f t="shared" si="2"/>
        <v>4003.4700000000007</v>
      </c>
      <c r="G21">
        <f t="shared" si="2"/>
        <v>3921.4</v>
      </c>
      <c r="H21">
        <f t="shared" si="2"/>
        <v>3948.65</v>
      </c>
      <c r="I21">
        <f t="shared" si="2"/>
        <v>4003.73</v>
      </c>
      <c r="J21">
        <f t="shared" si="2"/>
        <v>4085.6400000000003</v>
      </c>
      <c r="K21">
        <f t="shared" si="2"/>
        <v>4223.9400000000005</v>
      </c>
      <c r="L21">
        <f t="shared" si="2"/>
        <v>4253.08</v>
      </c>
      <c r="M21">
        <f t="shared" si="2"/>
        <v>4163.7500000000009</v>
      </c>
      <c r="N21">
        <f t="shared" si="2"/>
        <v>4211.2700000000004</v>
      </c>
      <c r="O21">
        <f t="shared" si="2"/>
        <v>4246.2</v>
      </c>
      <c r="P21">
        <f t="shared" si="2"/>
        <v>4295.67</v>
      </c>
      <c r="Q21">
        <f t="shared" si="2"/>
        <v>4406.4999999999991</v>
      </c>
      <c r="R21">
        <f t="shared" si="2"/>
        <v>4503.1499999999996</v>
      </c>
      <c r="S21">
        <f t="shared" si="2"/>
        <v>4460.05</v>
      </c>
      <c r="T21">
        <f t="shared" si="2"/>
        <v>4489.4400000000005</v>
      </c>
      <c r="U21">
        <f t="shared" si="2"/>
        <v>4473.24</v>
      </c>
      <c r="V21">
        <f t="shared" si="2"/>
        <v>4392.1499999999996</v>
      </c>
      <c r="W21">
        <f t="shared" si="2"/>
        <v>4528.93</v>
      </c>
      <c r="X21">
        <f t="shared" si="2"/>
        <v>4649.45</v>
      </c>
      <c r="Y21">
        <f t="shared" si="2"/>
        <v>4715.97</v>
      </c>
      <c r="Z21">
        <f t="shared" si="2"/>
        <v>4784.9799999999996</v>
      </c>
      <c r="AA21">
        <f t="shared" si="2"/>
        <v>4901.75</v>
      </c>
      <c r="AB21">
        <f t="shared" si="2"/>
        <v>4969.2</v>
      </c>
      <c r="AC21">
        <f t="shared" si="2"/>
        <v>4858.09</v>
      </c>
      <c r="AD21">
        <f t="shared" si="2"/>
        <v>4853.1099999999997</v>
      </c>
      <c r="AE21">
        <f t="shared" si="2"/>
        <v>4857.46</v>
      </c>
      <c r="AF21">
        <f t="shared" si="2"/>
        <v>4809.46</v>
      </c>
      <c r="AG21">
        <f t="shared" si="2"/>
        <v>4736.01</v>
      </c>
      <c r="AH21">
        <f t="shared" si="2"/>
        <v>4681.8099999999995</v>
      </c>
      <c r="AI21">
        <f t="shared" si="2"/>
        <v>4522.6900000000005</v>
      </c>
      <c r="AJ21">
        <f t="shared" si="2"/>
        <v>4448</v>
      </c>
      <c r="AK21">
        <f t="shared" si="2"/>
        <v>4360.8599999999997</v>
      </c>
      <c r="AL21">
        <f t="shared" si="2"/>
        <v>4219.47</v>
      </c>
      <c r="AM21">
        <f t="shared" si="2"/>
        <v>4103.49</v>
      </c>
      <c r="AN21">
        <f t="shared" si="2"/>
        <v>4022.0899999999997</v>
      </c>
      <c r="AO21">
        <f t="shared" si="2"/>
        <v>3917.1400000000003</v>
      </c>
      <c r="AP21">
        <f t="shared" si="2"/>
        <v>3854.73</v>
      </c>
      <c r="AQ21">
        <f t="shared" si="2"/>
        <v>3874.2100000000005</v>
      </c>
      <c r="AR21">
        <f t="shared" si="2"/>
        <v>3891.26</v>
      </c>
      <c r="AS21">
        <f t="shared" si="2"/>
        <v>3830.9099999999994</v>
      </c>
      <c r="AT21">
        <f t="shared" si="2"/>
        <v>3699.67</v>
      </c>
      <c r="AU21">
        <f t="shared" si="2"/>
        <v>3527</v>
      </c>
      <c r="AV21">
        <f t="shared" si="2"/>
        <v>3437.83</v>
      </c>
      <c r="AW21">
        <f t="shared" si="2"/>
        <v>3446.9200000000005</v>
      </c>
      <c r="AX21">
        <f t="shared" si="2"/>
        <v>3421.3399999999997</v>
      </c>
      <c r="AY21">
        <f t="shared" si="2"/>
        <v>3389.26</v>
      </c>
      <c r="AZ21">
        <f t="shared" si="2"/>
        <v>3389.32</v>
      </c>
      <c r="BA21">
        <f t="shared" si="2"/>
        <v>3372.96</v>
      </c>
      <c r="BB21">
        <f t="shared" si="2"/>
        <v>3383.16</v>
      </c>
      <c r="BC21">
        <f t="shared" si="2"/>
        <v>3397.91</v>
      </c>
      <c r="BD21">
        <f t="shared" si="2"/>
        <v>3333.9400000000005</v>
      </c>
      <c r="BE21">
        <f t="shared" si="2"/>
        <v>3260.72</v>
      </c>
      <c r="BF21">
        <f t="shared" si="2"/>
        <v>3149.11</v>
      </c>
      <c r="BG21">
        <f t="shared" si="2"/>
        <v>3077.18</v>
      </c>
      <c r="BH21">
        <f t="shared" si="2"/>
        <v>3011.62</v>
      </c>
      <c r="BI21">
        <f t="shared" si="2"/>
        <v>2976.7</v>
      </c>
      <c r="BJ21">
        <f t="shared" si="2"/>
        <v>2941.52</v>
      </c>
      <c r="BK21">
        <f t="shared" si="2"/>
        <v>2796.12</v>
      </c>
      <c r="BL21">
        <f t="shared" si="2"/>
        <v>2658.8800000000006</v>
      </c>
      <c r="BM21">
        <f t="shared" si="2"/>
        <v>2639.24</v>
      </c>
      <c r="BN21">
        <f t="shared" si="2"/>
        <v>2622.1500000000005</v>
      </c>
      <c r="BO21">
        <f t="shared" si="2"/>
        <v>2587.9299999999994</v>
      </c>
      <c r="BP21">
        <f t="shared" ref="BP21:BY21" si="3">BP19</f>
        <v>2569.35</v>
      </c>
      <c r="BQ21">
        <f t="shared" si="3"/>
        <v>2515.64</v>
      </c>
      <c r="BR21">
        <f t="shared" si="3"/>
        <v>2503.2199999999998</v>
      </c>
      <c r="BS21">
        <f t="shared" si="3"/>
        <v>2486.6000000000004</v>
      </c>
      <c r="BT21">
        <f t="shared" si="3"/>
        <v>2487.4499999999998</v>
      </c>
      <c r="BU21">
        <f t="shared" si="3"/>
        <v>2565.0699999999997</v>
      </c>
      <c r="BV21">
        <f t="shared" si="3"/>
        <v>2549.3399999999997</v>
      </c>
      <c r="BW21">
        <f t="shared" si="3"/>
        <v>2557.4400000000005</v>
      </c>
      <c r="BX21">
        <f t="shared" si="3"/>
        <v>2590.9299999999998</v>
      </c>
      <c r="BY21">
        <f t="shared" si="3"/>
        <v>2610.1900000000005</v>
      </c>
    </row>
    <row r="22" spans="1:77" x14ac:dyDescent="0.2">
      <c r="B22" t="s">
        <v>10</v>
      </c>
      <c r="C22">
        <f>C4</f>
        <v>455.32</v>
      </c>
      <c r="D22">
        <f t="shared" ref="D22:BO22" si="4">D4</f>
        <v>452.91</v>
      </c>
      <c r="E22">
        <f t="shared" si="4"/>
        <v>470.58</v>
      </c>
      <c r="F22">
        <f t="shared" si="4"/>
        <v>458.36</v>
      </c>
      <c r="G22">
        <f t="shared" si="4"/>
        <v>457.7</v>
      </c>
      <c r="H22">
        <f t="shared" si="4"/>
        <v>460.84</v>
      </c>
      <c r="I22">
        <f t="shared" si="4"/>
        <v>461.51</v>
      </c>
      <c r="J22">
        <f t="shared" si="4"/>
        <v>465.5</v>
      </c>
      <c r="K22">
        <f t="shared" si="4"/>
        <v>472.85</v>
      </c>
      <c r="L22">
        <f t="shared" si="4"/>
        <v>473.13</v>
      </c>
      <c r="M22">
        <f t="shared" si="4"/>
        <v>465.3</v>
      </c>
      <c r="N22">
        <f t="shared" si="4"/>
        <v>463.57</v>
      </c>
      <c r="O22">
        <f t="shared" si="4"/>
        <v>451.69</v>
      </c>
      <c r="P22">
        <f t="shared" si="4"/>
        <v>444.07</v>
      </c>
      <c r="Q22">
        <f t="shared" si="4"/>
        <v>454.14</v>
      </c>
      <c r="R22">
        <f t="shared" si="4"/>
        <v>464.28</v>
      </c>
      <c r="S22">
        <f t="shared" si="4"/>
        <v>470.16</v>
      </c>
      <c r="T22">
        <f t="shared" si="4"/>
        <v>475.12</v>
      </c>
      <c r="U22">
        <f t="shared" si="4"/>
        <v>477.59</v>
      </c>
      <c r="V22">
        <f t="shared" si="4"/>
        <v>479.05</v>
      </c>
      <c r="W22">
        <f t="shared" si="4"/>
        <v>482.08</v>
      </c>
      <c r="X22">
        <f t="shared" si="4"/>
        <v>489.7</v>
      </c>
      <c r="Y22">
        <f t="shared" si="4"/>
        <v>491.54</v>
      </c>
      <c r="Z22">
        <f t="shared" si="4"/>
        <v>488.69</v>
      </c>
      <c r="AA22">
        <f t="shared" si="4"/>
        <v>494.6</v>
      </c>
      <c r="AB22">
        <f t="shared" si="4"/>
        <v>496.46</v>
      </c>
      <c r="AC22">
        <f t="shared" si="4"/>
        <v>496.27</v>
      </c>
      <c r="AD22">
        <f t="shared" si="4"/>
        <v>502.66</v>
      </c>
      <c r="AE22">
        <f t="shared" si="4"/>
        <v>512.44000000000005</v>
      </c>
      <c r="AF22">
        <f t="shared" si="4"/>
        <v>522.49</v>
      </c>
      <c r="AG22">
        <f t="shared" si="4"/>
        <v>527.94000000000005</v>
      </c>
      <c r="AH22">
        <f t="shared" si="4"/>
        <v>533.30999999999995</v>
      </c>
      <c r="AI22">
        <f t="shared" si="4"/>
        <v>538.99</v>
      </c>
      <c r="AJ22">
        <f t="shared" si="4"/>
        <v>543.37</v>
      </c>
      <c r="AK22">
        <f t="shared" si="4"/>
        <v>547.39</v>
      </c>
      <c r="AL22">
        <f t="shared" si="4"/>
        <v>546.98</v>
      </c>
      <c r="AM22">
        <f t="shared" si="4"/>
        <v>543.47</v>
      </c>
      <c r="AN22">
        <f t="shared" si="4"/>
        <v>542.66</v>
      </c>
      <c r="AO22">
        <f t="shared" si="4"/>
        <v>541.79</v>
      </c>
      <c r="AP22">
        <f t="shared" si="4"/>
        <v>540.02</v>
      </c>
      <c r="AQ22">
        <f t="shared" si="4"/>
        <v>540.84</v>
      </c>
      <c r="AR22">
        <f t="shared" si="4"/>
        <v>541.28</v>
      </c>
      <c r="AS22">
        <f t="shared" si="4"/>
        <v>538.29999999999995</v>
      </c>
      <c r="AT22">
        <f t="shared" si="4"/>
        <v>531.02</v>
      </c>
      <c r="AU22">
        <f t="shared" si="4"/>
        <v>530.64</v>
      </c>
      <c r="AV22">
        <f t="shared" si="4"/>
        <v>539.29999999999995</v>
      </c>
      <c r="AW22">
        <f t="shared" si="4"/>
        <v>549.80999999999995</v>
      </c>
      <c r="AX22">
        <f t="shared" si="4"/>
        <v>560.4</v>
      </c>
      <c r="AY22">
        <f t="shared" si="4"/>
        <v>571.64</v>
      </c>
      <c r="AZ22">
        <f t="shared" si="4"/>
        <v>580.79</v>
      </c>
      <c r="BA22">
        <f t="shared" si="4"/>
        <v>583.58000000000004</v>
      </c>
      <c r="BB22">
        <f t="shared" si="4"/>
        <v>586.54999999999995</v>
      </c>
      <c r="BC22">
        <f t="shared" si="4"/>
        <v>585.91</v>
      </c>
      <c r="BD22">
        <f t="shared" si="4"/>
        <v>598</v>
      </c>
      <c r="BE22">
        <f t="shared" si="4"/>
        <v>603.45000000000005</v>
      </c>
      <c r="BF22">
        <f t="shared" si="4"/>
        <v>585.45000000000005</v>
      </c>
      <c r="BG22">
        <f t="shared" si="4"/>
        <v>583.04</v>
      </c>
      <c r="BH22">
        <f t="shared" si="4"/>
        <v>582.59</v>
      </c>
      <c r="BI22">
        <f t="shared" si="4"/>
        <v>578.58000000000004</v>
      </c>
      <c r="BJ22">
        <f t="shared" si="4"/>
        <v>575.53</v>
      </c>
      <c r="BK22">
        <f t="shared" si="4"/>
        <v>563.64</v>
      </c>
      <c r="BL22">
        <f t="shared" si="4"/>
        <v>557.87</v>
      </c>
      <c r="BM22">
        <f t="shared" si="4"/>
        <v>570.89</v>
      </c>
      <c r="BN22">
        <f t="shared" si="4"/>
        <v>574.29999999999995</v>
      </c>
      <c r="BO22">
        <f t="shared" si="4"/>
        <v>575.86</v>
      </c>
      <c r="BP22">
        <f t="shared" ref="BP22:BY22" si="5">BP4</f>
        <v>593.59</v>
      </c>
      <c r="BQ22">
        <f t="shared" si="5"/>
        <v>572.45000000000005</v>
      </c>
      <c r="BR22">
        <f t="shared" si="5"/>
        <v>581.25</v>
      </c>
      <c r="BS22">
        <f t="shared" si="5"/>
        <v>582.63</v>
      </c>
      <c r="BT22">
        <f t="shared" si="5"/>
        <v>571.72</v>
      </c>
      <c r="BU22">
        <f t="shared" si="5"/>
        <v>603.78</v>
      </c>
      <c r="BV22">
        <f t="shared" si="5"/>
        <v>610.08000000000004</v>
      </c>
      <c r="BW22">
        <f t="shared" si="5"/>
        <v>626.35</v>
      </c>
      <c r="BX22">
        <f t="shared" si="5"/>
        <v>639.08000000000004</v>
      </c>
      <c r="BY22">
        <f t="shared" si="5"/>
        <v>643.82000000000005</v>
      </c>
    </row>
    <row r="23" spans="1:77" x14ac:dyDescent="0.2">
      <c r="B23" t="s">
        <v>37</v>
      </c>
      <c r="C23">
        <f>C6</f>
        <v>999.31</v>
      </c>
      <c r="D23">
        <f t="shared" ref="D23:BO23" si="6">D6</f>
        <v>1007.6</v>
      </c>
      <c r="E23">
        <f t="shared" si="6"/>
        <v>1036.5899999999999</v>
      </c>
      <c r="F23">
        <f t="shared" si="6"/>
        <v>1025.08</v>
      </c>
      <c r="G23">
        <f t="shared" si="6"/>
        <v>1001.73</v>
      </c>
      <c r="H23">
        <f t="shared" si="6"/>
        <v>1009.3</v>
      </c>
      <c r="I23">
        <f t="shared" si="6"/>
        <v>971.44</v>
      </c>
      <c r="J23">
        <f t="shared" si="6"/>
        <v>961.87</v>
      </c>
      <c r="K23">
        <f t="shared" si="6"/>
        <v>982.79</v>
      </c>
      <c r="L23">
        <f t="shared" si="6"/>
        <v>957.89</v>
      </c>
      <c r="M23">
        <f t="shared" si="6"/>
        <v>908.78</v>
      </c>
      <c r="N23">
        <f t="shared" si="6"/>
        <v>911</v>
      </c>
      <c r="O23">
        <f t="shared" si="6"/>
        <v>899.16</v>
      </c>
      <c r="P23">
        <f t="shared" si="6"/>
        <v>885.06</v>
      </c>
      <c r="Q23">
        <f t="shared" si="6"/>
        <v>909.89</v>
      </c>
      <c r="R23">
        <f t="shared" si="6"/>
        <v>930.3</v>
      </c>
      <c r="S23">
        <f t="shared" si="6"/>
        <v>881.16</v>
      </c>
      <c r="T23">
        <f t="shared" si="6"/>
        <v>883.7</v>
      </c>
      <c r="U23">
        <f t="shared" si="6"/>
        <v>854.61</v>
      </c>
      <c r="V23">
        <f t="shared" si="6"/>
        <v>804.36</v>
      </c>
      <c r="W23">
        <f t="shared" si="6"/>
        <v>812.75</v>
      </c>
      <c r="X23">
        <f t="shared" si="6"/>
        <v>802.94</v>
      </c>
      <c r="Y23">
        <f t="shared" si="6"/>
        <v>792.55</v>
      </c>
      <c r="Z23">
        <f t="shared" si="6"/>
        <v>808.98</v>
      </c>
      <c r="AA23">
        <f t="shared" si="6"/>
        <v>804.63</v>
      </c>
      <c r="AB23">
        <f t="shared" si="6"/>
        <v>788.37</v>
      </c>
      <c r="AC23">
        <f t="shared" si="6"/>
        <v>754.2</v>
      </c>
      <c r="AD23">
        <f t="shared" si="6"/>
        <v>735.86</v>
      </c>
      <c r="AE23">
        <f t="shared" si="6"/>
        <v>721.86</v>
      </c>
      <c r="AF23">
        <f t="shared" si="6"/>
        <v>696.26</v>
      </c>
      <c r="AG23">
        <f t="shared" si="6"/>
        <v>679.47</v>
      </c>
      <c r="AH23">
        <f t="shared" si="6"/>
        <v>654.54</v>
      </c>
      <c r="AI23">
        <f t="shared" si="6"/>
        <v>607.65</v>
      </c>
      <c r="AJ23">
        <f t="shared" si="6"/>
        <v>587.94000000000005</v>
      </c>
      <c r="AK23">
        <f t="shared" si="6"/>
        <v>573.38</v>
      </c>
      <c r="AL23">
        <f t="shared" si="6"/>
        <v>550.21</v>
      </c>
      <c r="AM23">
        <f t="shared" si="6"/>
        <v>528.20000000000005</v>
      </c>
      <c r="AN23">
        <f t="shared" si="6"/>
        <v>513.03</v>
      </c>
      <c r="AO23">
        <f t="shared" si="6"/>
        <v>486.58</v>
      </c>
      <c r="AP23">
        <f t="shared" si="6"/>
        <v>459.05</v>
      </c>
      <c r="AQ23">
        <f t="shared" si="6"/>
        <v>442.39</v>
      </c>
      <c r="AR23">
        <f t="shared" si="6"/>
        <v>428.1</v>
      </c>
      <c r="AS23">
        <f t="shared" si="6"/>
        <v>404.02</v>
      </c>
      <c r="AT23">
        <f t="shared" si="6"/>
        <v>376.23</v>
      </c>
      <c r="AU23">
        <f t="shared" si="6"/>
        <v>349.07</v>
      </c>
      <c r="AV23">
        <f t="shared" si="6"/>
        <v>331.06</v>
      </c>
      <c r="AW23">
        <f t="shared" si="6"/>
        <v>320.7</v>
      </c>
      <c r="AX23">
        <f t="shared" si="6"/>
        <v>304.23</v>
      </c>
      <c r="AY23">
        <f t="shared" si="6"/>
        <v>292.29000000000002</v>
      </c>
      <c r="AZ23">
        <f t="shared" si="6"/>
        <v>281.43</v>
      </c>
      <c r="BA23">
        <f t="shared" si="6"/>
        <v>266.39999999999998</v>
      </c>
      <c r="BB23">
        <f t="shared" si="6"/>
        <v>245.18</v>
      </c>
      <c r="BC23">
        <f t="shared" si="6"/>
        <v>234.56</v>
      </c>
      <c r="BD23">
        <f t="shared" si="6"/>
        <v>218.93</v>
      </c>
      <c r="BE23">
        <f t="shared" si="6"/>
        <v>201.52</v>
      </c>
      <c r="BF23">
        <f t="shared" si="6"/>
        <v>179.25</v>
      </c>
      <c r="BG23">
        <f t="shared" si="6"/>
        <v>162.21</v>
      </c>
      <c r="BH23">
        <f t="shared" si="6"/>
        <v>146.75</v>
      </c>
      <c r="BI23">
        <f t="shared" si="6"/>
        <v>139.71</v>
      </c>
      <c r="BJ23">
        <f t="shared" si="6"/>
        <v>131.52000000000001</v>
      </c>
      <c r="BK23">
        <f t="shared" si="6"/>
        <v>115.36</v>
      </c>
      <c r="BL23">
        <f t="shared" si="6"/>
        <v>106.05</v>
      </c>
      <c r="BM23">
        <f t="shared" si="6"/>
        <v>103.86</v>
      </c>
      <c r="BN23">
        <f t="shared" si="6"/>
        <v>100.74</v>
      </c>
      <c r="BO23">
        <f t="shared" si="6"/>
        <v>97.65</v>
      </c>
      <c r="BP23">
        <f t="shared" ref="BP23:BX23" si="7">BP6</f>
        <v>95.23</v>
      </c>
      <c r="BQ23">
        <f t="shared" si="7"/>
        <v>93.18</v>
      </c>
      <c r="BR23">
        <f t="shared" si="7"/>
        <v>90.23</v>
      </c>
      <c r="BS23">
        <f t="shared" si="7"/>
        <v>89.92</v>
      </c>
      <c r="BT23">
        <f t="shared" si="7"/>
        <v>92.1</v>
      </c>
      <c r="BU23">
        <f t="shared" si="7"/>
        <v>92.81</v>
      </c>
      <c r="BV23">
        <f t="shared" si="7"/>
        <v>91.72</v>
      </c>
      <c r="BW23">
        <f t="shared" si="7"/>
        <v>91.96</v>
      </c>
      <c r="BX23">
        <f t="shared" si="7"/>
        <v>96.21</v>
      </c>
    </row>
    <row r="24" spans="1:77" x14ac:dyDescent="0.2">
      <c r="B24" t="s">
        <v>38</v>
      </c>
      <c r="C24">
        <f>C7</f>
        <v>256.67</v>
      </c>
      <c r="D24">
        <f t="shared" ref="D24:BO24" si="8">D7</f>
        <v>258.77</v>
      </c>
      <c r="E24">
        <f t="shared" si="8"/>
        <v>266.17</v>
      </c>
      <c r="F24">
        <f t="shared" si="8"/>
        <v>263.19</v>
      </c>
      <c r="G24">
        <f t="shared" si="8"/>
        <v>257.19</v>
      </c>
      <c r="H24">
        <f t="shared" si="8"/>
        <v>259.11</v>
      </c>
      <c r="I24">
        <f t="shared" si="8"/>
        <v>264.95999999999998</v>
      </c>
      <c r="J24">
        <f t="shared" si="8"/>
        <v>270.64999999999998</v>
      </c>
      <c r="K24">
        <f t="shared" si="8"/>
        <v>279.87</v>
      </c>
      <c r="L24">
        <f t="shared" si="8"/>
        <v>284.3</v>
      </c>
      <c r="M24">
        <f t="shared" si="8"/>
        <v>280.8</v>
      </c>
      <c r="N24">
        <f t="shared" si="8"/>
        <v>284.20999999999998</v>
      </c>
      <c r="O24">
        <f t="shared" si="8"/>
        <v>287.93</v>
      </c>
      <c r="P24">
        <f t="shared" si="8"/>
        <v>294.52999999999997</v>
      </c>
      <c r="Q24">
        <f t="shared" si="8"/>
        <v>304.19</v>
      </c>
      <c r="R24">
        <f t="shared" si="8"/>
        <v>311.70999999999998</v>
      </c>
      <c r="S24">
        <f t="shared" si="8"/>
        <v>312.77999999999997</v>
      </c>
      <c r="T24">
        <f t="shared" si="8"/>
        <v>315.23</v>
      </c>
      <c r="U24">
        <f t="shared" si="8"/>
        <v>317.33999999999997</v>
      </c>
      <c r="V24">
        <f t="shared" si="8"/>
        <v>312.91000000000003</v>
      </c>
      <c r="W24">
        <f t="shared" si="8"/>
        <v>323.02999999999997</v>
      </c>
      <c r="X24">
        <f t="shared" si="8"/>
        <v>331.19</v>
      </c>
      <c r="Y24">
        <f t="shared" si="8"/>
        <v>335.45</v>
      </c>
      <c r="Z24">
        <f t="shared" si="8"/>
        <v>343.22</v>
      </c>
      <c r="AA24">
        <f t="shared" si="8"/>
        <v>354.29</v>
      </c>
      <c r="AB24">
        <f t="shared" si="8"/>
        <v>361.86</v>
      </c>
      <c r="AC24">
        <f t="shared" si="8"/>
        <v>347.36</v>
      </c>
      <c r="AD24">
        <f t="shared" si="8"/>
        <v>344.13</v>
      </c>
      <c r="AE24">
        <f t="shared" si="8"/>
        <v>342.5</v>
      </c>
      <c r="AF24">
        <f t="shared" si="8"/>
        <v>340.56</v>
      </c>
      <c r="AG24">
        <f t="shared" si="8"/>
        <v>337.44</v>
      </c>
      <c r="AH24">
        <f t="shared" si="8"/>
        <v>334.59</v>
      </c>
      <c r="AI24">
        <f t="shared" si="8"/>
        <v>323.52</v>
      </c>
      <c r="AJ24">
        <f t="shared" si="8"/>
        <v>318.48</v>
      </c>
      <c r="AK24">
        <f t="shared" si="8"/>
        <v>313.05</v>
      </c>
      <c r="AL24">
        <f t="shared" si="8"/>
        <v>304.54000000000002</v>
      </c>
      <c r="AM24">
        <f t="shared" si="8"/>
        <v>298.3</v>
      </c>
      <c r="AN24">
        <f t="shared" si="8"/>
        <v>294.22000000000003</v>
      </c>
      <c r="AO24">
        <f t="shared" si="8"/>
        <v>292.08</v>
      </c>
      <c r="AP24">
        <f t="shared" si="8"/>
        <v>295.19</v>
      </c>
      <c r="AQ24">
        <f t="shared" si="8"/>
        <v>303.66000000000003</v>
      </c>
      <c r="AR24">
        <f t="shared" si="8"/>
        <v>307.73</v>
      </c>
      <c r="AS24">
        <f t="shared" si="8"/>
        <v>303.2</v>
      </c>
      <c r="AT24">
        <f t="shared" si="8"/>
        <v>293.32</v>
      </c>
      <c r="AU24">
        <f t="shared" si="8"/>
        <v>279.86</v>
      </c>
      <c r="AV24">
        <f t="shared" si="8"/>
        <v>276.25</v>
      </c>
      <c r="AW24">
        <f t="shared" si="8"/>
        <v>276.33</v>
      </c>
      <c r="AX24">
        <f t="shared" si="8"/>
        <v>271.83999999999997</v>
      </c>
      <c r="AY24">
        <f t="shared" si="8"/>
        <v>266.98</v>
      </c>
      <c r="AZ24">
        <f t="shared" si="8"/>
        <v>265.51</v>
      </c>
      <c r="BA24">
        <f t="shared" si="8"/>
        <v>263.22000000000003</v>
      </c>
      <c r="BB24">
        <f t="shared" si="8"/>
        <v>262.47000000000003</v>
      </c>
      <c r="BC24">
        <f t="shared" si="8"/>
        <v>264.63</v>
      </c>
      <c r="BD24">
        <f t="shared" si="8"/>
        <v>258.13</v>
      </c>
      <c r="BE24">
        <f t="shared" si="8"/>
        <v>253.9</v>
      </c>
      <c r="BF24">
        <f t="shared" si="8"/>
        <v>248.41</v>
      </c>
      <c r="BG24">
        <f t="shared" si="8"/>
        <v>238.17</v>
      </c>
      <c r="BH24">
        <f t="shared" si="8"/>
        <v>229.93</v>
      </c>
      <c r="BI24">
        <f t="shared" si="8"/>
        <v>224.22</v>
      </c>
      <c r="BJ24">
        <f t="shared" si="8"/>
        <v>219.29</v>
      </c>
      <c r="BK24">
        <f t="shared" si="8"/>
        <v>204.42</v>
      </c>
      <c r="BL24">
        <f t="shared" si="8"/>
        <v>194.58</v>
      </c>
      <c r="BM24">
        <f t="shared" si="8"/>
        <v>188.81</v>
      </c>
      <c r="BN24">
        <f t="shared" si="8"/>
        <v>182.33</v>
      </c>
      <c r="BO24">
        <f t="shared" si="8"/>
        <v>178.61</v>
      </c>
      <c r="BP24">
        <f t="shared" ref="BP24:BX24" si="9">BP7</f>
        <v>173.76</v>
      </c>
      <c r="BQ24">
        <f t="shared" si="9"/>
        <v>165.46</v>
      </c>
      <c r="BR24">
        <f t="shared" si="9"/>
        <v>161.83000000000001</v>
      </c>
      <c r="BS24">
        <f t="shared" si="9"/>
        <v>157.01</v>
      </c>
      <c r="BT24">
        <f t="shared" si="9"/>
        <v>154.94</v>
      </c>
      <c r="BU24">
        <f t="shared" si="9"/>
        <v>156.65</v>
      </c>
      <c r="BV24">
        <f t="shared" si="9"/>
        <v>152.9</v>
      </c>
      <c r="BW24">
        <f t="shared" si="9"/>
        <v>152.72999999999999</v>
      </c>
      <c r="BX24">
        <f t="shared" si="9"/>
        <v>154.01</v>
      </c>
    </row>
    <row r="25" spans="1:77" x14ac:dyDescent="0.2">
      <c r="B25" t="s">
        <v>36</v>
      </c>
      <c r="C25">
        <f>C8+C9</f>
        <v>196.01</v>
      </c>
      <c r="D25">
        <f t="shared" ref="D25:BO25" si="10">D8+D9</f>
        <v>195.79999999999998</v>
      </c>
      <c r="E25">
        <f t="shared" si="10"/>
        <v>198.99</v>
      </c>
      <c r="F25">
        <f t="shared" si="10"/>
        <v>196.66</v>
      </c>
      <c r="G25">
        <f t="shared" si="10"/>
        <v>191.89</v>
      </c>
      <c r="H25">
        <f t="shared" si="10"/>
        <v>192.32</v>
      </c>
      <c r="I25">
        <f t="shared" si="10"/>
        <v>195.98</v>
      </c>
      <c r="J25">
        <f t="shared" si="10"/>
        <v>198.8</v>
      </c>
      <c r="K25">
        <f t="shared" si="10"/>
        <v>203.63</v>
      </c>
      <c r="L25">
        <f t="shared" si="10"/>
        <v>206.37</v>
      </c>
      <c r="M25">
        <f t="shared" si="10"/>
        <v>205.15</v>
      </c>
      <c r="N25">
        <f t="shared" si="10"/>
        <v>207.57000000000002</v>
      </c>
      <c r="O25">
        <f t="shared" si="10"/>
        <v>208.63</v>
      </c>
      <c r="P25">
        <f t="shared" si="10"/>
        <v>210.19</v>
      </c>
      <c r="Q25">
        <f t="shared" si="10"/>
        <v>215.45999999999998</v>
      </c>
      <c r="R25">
        <f t="shared" si="10"/>
        <v>221.82</v>
      </c>
      <c r="S25">
        <f t="shared" si="10"/>
        <v>223.35</v>
      </c>
      <c r="T25">
        <f t="shared" si="10"/>
        <v>226.37</v>
      </c>
      <c r="U25">
        <f t="shared" si="10"/>
        <v>228.66000000000003</v>
      </c>
      <c r="V25">
        <f t="shared" si="10"/>
        <v>228.54</v>
      </c>
      <c r="W25">
        <f t="shared" si="10"/>
        <v>236.67999999999998</v>
      </c>
      <c r="X25">
        <f t="shared" si="10"/>
        <v>243.44</v>
      </c>
      <c r="Y25">
        <f t="shared" si="10"/>
        <v>248.44</v>
      </c>
      <c r="Z25">
        <f t="shared" si="10"/>
        <v>252.92999999999998</v>
      </c>
      <c r="AA25">
        <f t="shared" si="10"/>
        <v>259.51</v>
      </c>
      <c r="AB25">
        <f t="shared" si="10"/>
        <v>264.07</v>
      </c>
      <c r="AC25">
        <f t="shared" si="10"/>
        <v>260.40999999999997</v>
      </c>
      <c r="AD25">
        <f t="shared" si="10"/>
        <v>261.39999999999998</v>
      </c>
      <c r="AE25">
        <f t="shared" si="10"/>
        <v>264.43</v>
      </c>
      <c r="AF25">
        <f t="shared" si="10"/>
        <v>265.55</v>
      </c>
      <c r="AG25">
        <f t="shared" si="10"/>
        <v>265.36</v>
      </c>
      <c r="AH25">
        <f t="shared" si="10"/>
        <v>263.36</v>
      </c>
      <c r="AI25">
        <f t="shared" si="10"/>
        <v>258.11</v>
      </c>
      <c r="AJ25">
        <f t="shared" si="10"/>
        <v>254.59</v>
      </c>
      <c r="AK25">
        <f t="shared" si="10"/>
        <v>250.86</v>
      </c>
      <c r="AL25">
        <f t="shared" si="10"/>
        <v>247.98999999999998</v>
      </c>
      <c r="AM25">
        <f t="shared" si="10"/>
        <v>245.86</v>
      </c>
      <c r="AN25">
        <f t="shared" si="10"/>
        <v>244.26999999999998</v>
      </c>
      <c r="AO25">
        <f t="shared" si="10"/>
        <v>243.73</v>
      </c>
      <c r="AP25">
        <f t="shared" si="10"/>
        <v>241.62</v>
      </c>
      <c r="AQ25">
        <f t="shared" si="10"/>
        <v>243.77999999999997</v>
      </c>
      <c r="AR25">
        <f t="shared" si="10"/>
        <v>245.4</v>
      </c>
      <c r="AS25">
        <f t="shared" si="10"/>
        <v>241.17000000000002</v>
      </c>
      <c r="AT25">
        <f t="shared" si="10"/>
        <v>237.34</v>
      </c>
      <c r="AU25">
        <f t="shared" si="10"/>
        <v>228.65</v>
      </c>
      <c r="AV25">
        <f t="shared" si="10"/>
        <v>219.63</v>
      </c>
      <c r="AW25">
        <f t="shared" si="10"/>
        <v>216.07</v>
      </c>
      <c r="AX25">
        <f t="shared" si="10"/>
        <v>211.86</v>
      </c>
      <c r="AY25">
        <f t="shared" si="10"/>
        <v>207.4</v>
      </c>
      <c r="AZ25">
        <f t="shared" si="10"/>
        <v>203.70999999999998</v>
      </c>
      <c r="BA25">
        <f t="shared" si="10"/>
        <v>201.29999999999998</v>
      </c>
      <c r="BB25">
        <f t="shared" si="10"/>
        <v>197.82</v>
      </c>
      <c r="BC25">
        <f t="shared" si="10"/>
        <v>196.45</v>
      </c>
      <c r="BD25">
        <f t="shared" si="10"/>
        <v>197.42000000000002</v>
      </c>
      <c r="BE25">
        <f t="shared" si="10"/>
        <v>195.99</v>
      </c>
      <c r="BF25">
        <f t="shared" si="10"/>
        <v>189.9</v>
      </c>
      <c r="BG25">
        <f t="shared" si="10"/>
        <v>191.82999999999998</v>
      </c>
      <c r="BH25">
        <f t="shared" si="10"/>
        <v>185.67000000000002</v>
      </c>
      <c r="BI25">
        <f t="shared" si="10"/>
        <v>182.85</v>
      </c>
      <c r="BJ25">
        <f t="shared" si="10"/>
        <v>180.13</v>
      </c>
      <c r="BK25">
        <f t="shared" si="10"/>
        <v>171.12</v>
      </c>
      <c r="BL25">
        <f t="shared" si="10"/>
        <v>162.38999999999999</v>
      </c>
      <c r="BM25">
        <f t="shared" si="10"/>
        <v>163.69</v>
      </c>
      <c r="BN25">
        <f t="shared" si="10"/>
        <v>164.18</v>
      </c>
      <c r="BO25">
        <f t="shared" si="10"/>
        <v>162.74</v>
      </c>
      <c r="BP25">
        <f t="shared" ref="BP25:BX25" si="11">BP8+BP9</f>
        <v>158.65</v>
      </c>
      <c r="BQ25">
        <f t="shared" si="11"/>
        <v>157.4</v>
      </c>
      <c r="BR25">
        <f t="shared" si="11"/>
        <v>156.05000000000001</v>
      </c>
      <c r="BS25">
        <f t="shared" si="11"/>
        <v>158.80000000000001</v>
      </c>
      <c r="BT25">
        <f t="shared" si="11"/>
        <v>160.07</v>
      </c>
      <c r="BU25">
        <f t="shared" si="11"/>
        <v>164.34</v>
      </c>
      <c r="BV25">
        <f t="shared" si="11"/>
        <v>165.37</v>
      </c>
      <c r="BW25">
        <f t="shared" si="11"/>
        <v>168.06</v>
      </c>
      <c r="BX25">
        <f t="shared" si="11"/>
        <v>170.62</v>
      </c>
    </row>
    <row r="26" spans="1:77" x14ac:dyDescent="0.2">
      <c r="B26" t="s">
        <v>39</v>
      </c>
      <c r="C26">
        <f>C10</f>
        <v>293.76</v>
      </c>
      <c r="D26">
        <f t="shared" ref="D26:BO26" si="12">D10</f>
        <v>296.2</v>
      </c>
      <c r="E26">
        <f t="shared" si="12"/>
        <v>304.72000000000003</v>
      </c>
      <c r="F26">
        <f t="shared" si="12"/>
        <v>301.33999999999997</v>
      </c>
      <c r="G26">
        <f t="shared" si="12"/>
        <v>294.47000000000003</v>
      </c>
      <c r="H26">
        <f t="shared" si="12"/>
        <v>296.7</v>
      </c>
      <c r="I26">
        <f t="shared" si="12"/>
        <v>306.14999999999998</v>
      </c>
      <c r="J26">
        <f t="shared" si="12"/>
        <v>312.43</v>
      </c>
      <c r="K26">
        <f t="shared" si="12"/>
        <v>319.81</v>
      </c>
      <c r="L26">
        <f t="shared" si="12"/>
        <v>323.97000000000003</v>
      </c>
      <c r="M26">
        <f t="shared" si="12"/>
        <v>320.06</v>
      </c>
      <c r="N26">
        <f t="shared" si="12"/>
        <v>324.02</v>
      </c>
      <c r="O26">
        <f t="shared" si="12"/>
        <v>328.09</v>
      </c>
      <c r="P26">
        <f t="shared" si="12"/>
        <v>331.87</v>
      </c>
      <c r="Q26">
        <f t="shared" si="12"/>
        <v>342.76</v>
      </c>
      <c r="R26">
        <f t="shared" si="12"/>
        <v>354.96</v>
      </c>
      <c r="S26">
        <f t="shared" si="12"/>
        <v>361.33</v>
      </c>
      <c r="T26">
        <f t="shared" si="12"/>
        <v>366.83</v>
      </c>
      <c r="U26">
        <f t="shared" si="12"/>
        <v>371.1</v>
      </c>
      <c r="V26">
        <f t="shared" si="12"/>
        <v>370.74</v>
      </c>
      <c r="W26">
        <f t="shared" si="12"/>
        <v>382.2</v>
      </c>
      <c r="X26">
        <f t="shared" si="12"/>
        <v>390.91</v>
      </c>
      <c r="Y26">
        <f t="shared" si="12"/>
        <v>398.05</v>
      </c>
      <c r="Z26">
        <f t="shared" si="12"/>
        <v>405.12</v>
      </c>
      <c r="AA26">
        <f t="shared" si="12"/>
        <v>415.68</v>
      </c>
      <c r="AB26">
        <f t="shared" si="12"/>
        <v>423.82</v>
      </c>
      <c r="AC26">
        <f t="shared" si="12"/>
        <v>410.34</v>
      </c>
      <c r="AD26">
        <f t="shared" si="12"/>
        <v>406.41</v>
      </c>
      <c r="AE26">
        <f t="shared" si="12"/>
        <v>405.93</v>
      </c>
      <c r="AF26">
        <f t="shared" si="12"/>
        <v>402.7</v>
      </c>
      <c r="AG26">
        <f t="shared" si="12"/>
        <v>396.88</v>
      </c>
      <c r="AH26">
        <f t="shared" si="12"/>
        <v>394.93</v>
      </c>
      <c r="AI26">
        <f t="shared" si="12"/>
        <v>381.43</v>
      </c>
      <c r="AJ26">
        <f t="shared" si="12"/>
        <v>371.67</v>
      </c>
      <c r="AK26">
        <f t="shared" si="12"/>
        <v>359.76</v>
      </c>
      <c r="AL26">
        <f t="shared" si="12"/>
        <v>347.69</v>
      </c>
      <c r="AM26">
        <f t="shared" si="12"/>
        <v>337.25</v>
      </c>
      <c r="AN26">
        <f t="shared" si="12"/>
        <v>331.08</v>
      </c>
      <c r="AO26">
        <f t="shared" si="12"/>
        <v>328.37</v>
      </c>
      <c r="AP26">
        <f t="shared" si="12"/>
        <v>327.08</v>
      </c>
      <c r="AQ26">
        <f t="shared" si="12"/>
        <v>331.01</v>
      </c>
      <c r="AR26">
        <f t="shared" si="12"/>
        <v>331.99</v>
      </c>
      <c r="AS26">
        <f t="shared" si="12"/>
        <v>327.83</v>
      </c>
      <c r="AT26">
        <f t="shared" si="12"/>
        <v>322.73</v>
      </c>
      <c r="AU26">
        <f t="shared" si="12"/>
        <v>310.72000000000003</v>
      </c>
      <c r="AV26">
        <f t="shared" si="12"/>
        <v>303.91000000000003</v>
      </c>
      <c r="AW26">
        <f t="shared" si="12"/>
        <v>304.31</v>
      </c>
      <c r="AX26">
        <f t="shared" si="12"/>
        <v>300.81</v>
      </c>
      <c r="AY26">
        <f t="shared" si="12"/>
        <v>295.64</v>
      </c>
      <c r="AZ26">
        <f t="shared" si="12"/>
        <v>297.60000000000002</v>
      </c>
      <c r="BA26">
        <f t="shared" si="12"/>
        <v>298.55</v>
      </c>
      <c r="BB26">
        <f t="shared" si="12"/>
        <v>306.63</v>
      </c>
      <c r="BC26">
        <f t="shared" si="12"/>
        <v>312.01</v>
      </c>
      <c r="BD26">
        <f t="shared" si="12"/>
        <v>307.93</v>
      </c>
      <c r="BE26">
        <f t="shared" si="12"/>
        <v>303.02999999999997</v>
      </c>
      <c r="BF26">
        <f t="shared" si="12"/>
        <v>301.37</v>
      </c>
      <c r="BG26">
        <f t="shared" si="12"/>
        <v>295.44</v>
      </c>
      <c r="BH26">
        <f t="shared" si="12"/>
        <v>285.17</v>
      </c>
      <c r="BI26">
        <f t="shared" si="12"/>
        <v>281.76</v>
      </c>
      <c r="BJ26">
        <f t="shared" si="12"/>
        <v>279.14</v>
      </c>
      <c r="BK26">
        <f t="shared" si="12"/>
        <v>252.61</v>
      </c>
      <c r="BL26">
        <f t="shared" si="12"/>
        <v>239.35</v>
      </c>
      <c r="BM26">
        <f t="shared" si="12"/>
        <v>238.9</v>
      </c>
      <c r="BN26">
        <f t="shared" si="12"/>
        <v>234.65</v>
      </c>
      <c r="BO26">
        <f t="shared" si="12"/>
        <v>227.31</v>
      </c>
      <c r="BP26">
        <f t="shared" ref="BP26:BX26" si="13">BP10</f>
        <v>220.87</v>
      </c>
      <c r="BQ26">
        <f t="shared" si="13"/>
        <v>217.47</v>
      </c>
      <c r="BR26">
        <f t="shared" si="13"/>
        <v>213.6</v>
      </c>
      <c r="BS26">
        <f t="shared" si="13"/>
        <v>212.2</v>
      </c>
      <c r="BT26">
        <f t="shared" si="13"/>
        <v>207.35</v>
      </c>
      <c r="BU26">
        <f t="shared" si="13"/>
        <v>215.8</v>
      </c>
      <c r="BV26">
        <f t="shared" si="13"/>
        <v>211.97</v>
      </c>
      <c r="BW26">
        <f t="shared" si="13"/>
        <v>209.6</v>
      </c>
      <c r="BX26">
        <f t="shared" si="13"/>
        <v>211.3</v>
      </c>
    </row>
    <row r="27" spans="1:77" x14ac:dyDescent="0.2">
      <c r="B27" t="s">
        <v>18</v>
      </c>
      <c r="C27">
        <f>C11</f>
        <v>540.36</v>
      </c>
      <c r="D27">
        <f t="shared" ref="D27:BO27" si="14">D11</f>
        <v>544.26</v>
      </c>
      <c r="E27">
        <f t="shared" si="14"/>
        <v>559.11</v>
      </c>
      <c r="F27">
        <f t="shared" si="14"/>
        <v>552.88</v>
      </c>
      <c r="G27">
        <f t="shared" si="14"/>
        <v>540.16999999999996</v>
      </c>
      <c r="H27">
        <f t="shared" si="14"/>
        <v>543.91999999999996</v>
      </c>
      <c r="I27">
        <f t="shared" si="14"/>
        <v>562.69000000000005</v>
      </c>
      <c r="J27">
        <f t="shared" si="14"/>
        <v>581.11</v>
      </c>
      <c r="K27">
        <f t="shared" si="14"/>
        <v>606.99</v>
      </c>
      <c r="L27">
        <f t="shared" si="14"/>
        <v>619.72</v>
      </c>
      <c r="M27">
        <f t="shared" si="14"/>
        <v>612.62</v>
      </c>
      <c r="N27">
        <f t="shared" si="14"/>
        <v>623.66999999999996</v>
      </c>
      <c r="O27">
        <f t="shared" si="14"/>
        <v>639.64</v>
      </c>
      <c r="P27">
        <f t="shared" si="14"/>
        <v>651.74</v>
      </c>
      <c r="Q27">
        <f t="shared" si="14"/>
        <v>663.95</v>
      </c>
      <c r="R27">
        <f t="shared" si="14"/>
        <v>674.15</v>
      </c>
      <c r="S27">
        <f t="shared" si="14"/>
        <v>670.22</v>
      </c>
      <c r="T27">
        <f t="shared" si="14"/>
        <v>665.84</v>
      </c>
      <c r="U27">
        <f t="shared" si="14"/>
        <v>658.87</v>
      </c>
      <c r="V27">
        <f t="shared" si="14"/>
        <v>643.89</v>
      </c>
      <c r="W27">
        <f t="shared" si="14"/>
        <v>664.43</v>
      </c>
      <c r="X27">
        <f t="shared" si="14"/>
        <v>689.69</v>
      </c>
      <c r="Y27">
        <f t="shared" si="14"/>
        <v>704.08</v>
      </c>
      <c r="Z27">
        <f t="shared" si="14"/>
        <v>707.3</v>
      </c>
      <c r="AA27">
        <f t="shared" si="14"/>
        <v>725.44</v>
      </c>
      <c r="AB27">
        <f t="shared" si="14"/>
        <v>743.39</v>
      </c>
      <c r="AC27">
        <f t="shared" si="14"/>
        <v>729.91</v>
      </c>
      <c r="AD27">
        <f t="shared" si="14"/>
        <v>725.07</v>
      </c>
      <c r="AE27">
        <f t="shared" si="14"/>
        <v>718.46</v>
      </c>
      <c r="AF27">
        <f t="shared" si="14"/>
        <v>698.95</v>
      </c>
      <c r="AG27">
        <f t="shared" si="14"/>
        <v>677.68</v>
      </c>
      <c r="AH27">
        <f t="shared" si="14"/>
        <v>668.46</v>
      </c>
      <c r="AI27">
        <f t="shared" si="14"/>
        <v>641.55999999999995</v>
      </c>
      <c r="AJ27">
        <f t="shared" si="14"/>
        <v>624.75</v>
      </c>
      <c r="AK27">
        <f t="shared" si="14"/>
        <v>602.88</v>
      </c>
      <c r="AL27">
        <f t="shared" si="14"/>
        <v>569.02</v>
      </c>
      <c r="AM27">
        <f t="shared" si="14"/>
        <v>551.45000000000005</v>
      </c>
      <c r="AN27">
        <f t="shared" si="14"/>
        <v>536.4</v>
      </c>
      <c r="AO27">
        <f t="shared" si="14"/>
        <v>517.70000000000005</v>
      </c>
      <c r="AP27">
        <f t="shared" si="14"/>
        <v>507.85</v>
      </c>
      <c r="AQ27">
        <f t="shared" si="14"/>
        <v>519.02</v>
      </c>
      <c r="AR27">
        <f t="shared" si="14"/>
        <v>525.25</v>
      </c>
      <c r="AS27">
        <f t="shared" si="14"/>
        <v>515.04999999999995</v>
      </c>
      <c r="AT27">
        <f t="shared" si="14"/>
        <v>488.49</v>
      </c>
      <c r="AU27">
        <f t="shared" si="14"/>
        <v>456.05</v>
      </c>
      <c r="AV27">
        <f t="shared" si="14"/>
        <v>438.18</v>
      </c>
      <c r="AW27">
        <f t="shared" si="14"/>
        <v>448.69</v>
      </c>
      <c r="AX27">
        <f t="shared" si="14"/>
        <v>450.07</v>
      </c>
      <c r="AY27">
        <f t="shared" si="14"/>
        <v>447.08</v>
      </c>
      <c r="AZ27">
        <f t="shared" si="14"/>
        <v>450.27</v>
      </c>
      <c r="BA27">
        <f t="shared" si="14"/>
        <v>451.1</v>
      </c>
      <c r="BB27">
        <f t="shared" si="14"/>
        <v>458.39</v>
      </c>
      <c r="BC27">
        <f t="shared" si="14"/>
        <v>466.54</v>
      </c>
      <c r="BD27">
        <f t="shared" si="14"/>
        <v>459.23</v>
      </c>
      <c r="BE27">
        <f t="shared" si="14"/>
        <v>447.31</v>
      </c>
      <c r="BF27">
        <f t="shared" si="14"/>
        <v>432.11</v>
      </c>
      <c r="BG27">
        <f t="shared" si="14"/>
        <v>423.43</v>
      </c>
      <c r="BH27">
        <f t="shared" si="14"/>
        <v>418.53</v>
      </c>
      <c r="BI27">
        <f t="shared" si="14"/>
        <v>417.87</v>
      </c>
      <c r="BJ27">
        <f t="shared" si="14"/>
        <v>413.98</v>
      </c>
      <c r="BK27">
        <f t="shared" si="14"/>
        <v>400.89</v>
      </c>
      <c r="BL27">
        <f t="shared" si="14"/>
        <v>374.55</v>
      </c>
      <c r="BM27">
        <f t="shared" si="14"/>
        <v>372.45</v>
      </c>
      <c r="BN27">
        <f t="shared" si="14"/>
        <v>370.28</v>
      </c>
      <c r="BO27">
        <f t="shared" si="14"/>
        <v>369.14</v>
      </c>
      <c r="BP27">
        <f t="shared" ref="BP27:BX27" si="15">BP11</f>
        <v>361.66</v>
      </c>
      <c r="BQ27">
        <f t="shared" si="15"/>
        <v>353.79</v>
      </c>
      <c r="BR27">
        <f t="shared" si="15"/>
        <v>350.09</v>
      </c>
      <c r="BS27">
        <f t="shared" si="15"/>
        <v>346.71</v>
      </c>
      <c r="BT27">
        <f t="shared" si="15"/>
        <v>346.05</v>
      </c>
      <c r="BU27">
        <f t="shared" si="15"/>
        <v>356.65</v>
      </c>
      <c r="BV27">
        <f t="shared" si="15"/>
        <v>348.72</v>
      </c>
      <c r="BW27">
        <f t="shared" si="15"/>
        <v>338.3</v>
      </c>
      <c r="BX27">
        <f t="shared" si="15"/>
        <v>338.6</v>
      </c>
    </row>
    <row r="28" spans="1:77" x14ac:dyDescent="0.2">
      <c r="B28" t="s">
        <v>40</v>
      </c>
      <c r="C28">
        <f>C14</f>
        <v>358.82</v>
      </c>
      <c r="D28">
        <f t="shared" ref="D28:BO28" si="16">D14</f>
        <v>361.79</v>
      </c>
      <c r="E28">
        <f t="shared" si="16"/>
        <v>372.2</v>
      </c>
      <c r="F28">
        <f t="shared" si="16"/>
        <v>368.07</v>
      </c>
      <c r="G28">
        <f t="shared" si="16"/>
        <v>359.69</v>
      </c>
      <c r="H28">
        <f t="shared" si="16"/>
        <v>362.4</v>
      </c>
      <c r="I28">
        <f t="shared" si="16"/>
        <v>381.63</v>
      </c>
      <c r="J28">
        <f t="shared" si="16"/>
        <v>400.55</v>
      </c>
      <c r="K28">
        <f t="shared" si="16"/>
        <v>421.99</v>
      </c>
      <c r="L28">
        <f t="shared" si="16"/>
        <v>432.43</v>
      </c>
      <c r="M28">
        <f t="shared" si="16"/>
        <v>429.79</v>
      </c>
      <c r="N28">
        <f t="shared" si="16"/>
        <v>441.56</v>
      </c>
      <c r="O28">
        <f t="shared" si="16"/>
        <v>457.57</v>
      </c>
      <c r="P28">
        <f t="shared" si="16"/>
        <v>474.51</v>
      </c>
      <c r="Q28">
        <f t="shared" si="16"/>
        <v>488.12</v>
      </c>
      <c r="R28">
        <f t="shared" si="16"/>
        <v>501.22</v>
      </c>
      <c r="S28">
        <f t="shared" si="16"/>
        <v>501.45</v>
      </c>
      <c r="T28">
        <f t="shared" si="16"/>
        <v>506.38</v>
      </c>
      <c r="U28">
        <f t="shared" si="16"/>
        <v>510.31</v>
      </c>
      <c r="V28">
        <f t="shared" si="16"/>
        <v>507.72</v>
      </c>
      <c r="W28">
        <f t="shared" si="16"/>
        <v>534.44000000000005</v>
      </c>
      <c r="X28">
        <f t="shared" si="16"/>
        <v>562.67999999999995</v>
      </c>
      <c r="Y28">
        <f t="shared" si="16"/>
        <v>577.98</v>
      </c>
      <c r="Z28">
        <f t="shared" si="16"/>
        <v>589.11</v>
      </c>
      <c r="AA28">
        <f t="shared" si="16"/>
        <v>611.88</v>
      </c>
      <c r="AB28">
        <f t="shared" si="16"/>
        <v>630.29</v>
      </c>
      <c r="AC28">
        <f t="shared" si="16"/>
        <v>624.42999999999995</v>
      </c>
      <c r="AD28">
        <f t="shared" si="16"/>
        <v>627.29999999999995</v>
      </c>
      <c r="AE28">
        <f t="shared" si="16"/>
        <v>632.71</v>
      </c>
      <c r="AF28">
        <f t="shared" si="16"/>
        <v>632.59</v>
      </c>
      <c r="AG28">
        <f t="shared" si="16"/>
        <v>622.44000000000005</v>
      </c>
      <c r="AH28">
        <f t="shared" si="16"/>
        <v>621.83000000000004</v>
      </c>
      <c r="AI28">
        <f t="shared" si="16"/>
        <v>606.36</v>
      </c>
      <c r="AJ28">
        <f t="shared" si="16"/>
        <v>600.29</v>
      </c>
      <c r="AK28">
        <f t="shared" si="16"/>
        <v>588.04999999999995</v>
      </c>
      <c r="AL28">
        <f t="shared" si="16"/>
        <v>571.19000000000005</v>
      </c>
      <c r="AM28">
        <f t="shared" si="16"/>
        <v>558.29999999999995</v>
      </c>
      <c r="AN28">
        <f t="shared" si="16"/>
        <v>551.11</v>
      </c>
      <c r="AO28">
        <f t="shared" si="16"/>
        <v>537.09</v>
      </c>
      <c r="AP28">
        <f t="shared" si="16"/>
        <v>533.14</v>
      </c>
      <c r="AQ28">
        <f t="shared" si="16"/>
        <v>539.55999999999995</v>
      </c>
      <c r="AR28">
        <f t="shared" si="16"/>
        <v>554.78</v>
      </c>
      <c r="AS28">
        <f t="shared" si="16"/>
        <v>555.41</v>
      </c>
      <c r="AT28">
        <f t="shared" si="16"/>
        <v>539.44000000000005</v>
      </c>
      <c r="AU28">
        <f t="shared" si="16"/>
        <v>509.35</v>
      </c>
      <c r="AV28">
        <f t="shared" si="16"/>
        <v>497.45</v>
      </c>
      <c r="AW28">
        <f t="shared" si="16"/>
        <v>502.34</v>
      </c>
      <c r="AX28">
        <f t="shared" si="16"/>
        <v>500.08</v>
      </c>
      <c r="AY28">
        <f t="shared" si="16"/>
        <v>494.14</v>
      </c>
      <c r="AZ28">
        <f t="shared" si="16"/>
        <v>497.12</v>
      </c>
      <c r="BA28">
        <f t="shared" si="16"/>
        <v>494.04</v>
      </c>
      <c r="BB28">
        <f t="shared" si="16"/>
        <v>495.74</v>
      </c>
      <c r="BC28">
        <f t="shared" si="16"/>
        <v>497.08</v>
      </c>
      <c r="BD28">
        <f t="shared" si="16"/>
        <v>472</v>
      </c>
      <c r="BE28">
        <f t="shared" si="16"/>
        <v>453.18</v>
      </c>
      <c r="BF28">
        <f t="shared" si="16"/>
        <v>434.31</v>
      </c>
      <c r="BG28">
        <f t="shared" si="16"/>
        <v>416.42</v>
      </c>
      <c r="BH28">
        <f t="shared" si="16"/>
        <v>405.79</v>
      </c>
      <c r="BI28">
        <f t="shared" si="16"/>
        <v>404.54</v>
      </c>
      <c r="BJ28">
        <f t="shared" si="16"/>
        <v>403.41</v>
      </c>
      <c r="BK28">
        <f t="shared" si="16"/>
        <v>364.72</v>
      </c>
      <c r="BL28">
        <f t="shared" si="16"/>
        <v>344.42</v>
      </c>
      <c r="BM28">
        <f t="shared" si="16"/>
        <v>332.75</v>
      </c>
      <c r="BN28">
        <f t="shared" si="16"/>
        <v>332.24</v>
      </c>
      <c r="BO28">
        <f t="shared" si="16"/>
        <v>324.49</v>
      </c>
      <c r="BP28">
        <f t="shared" ref="BP28:BY28" si="17">BP14</f>
        <v>325.13</v>
      </c>
      <c r="BQ28">
        <f t="shared" si="17"/>
        <v>319.83</v>
      </c>
      <c r="BR28">
        <f t="shared" si="17"/>
        <v>313.22000000000003</v>
      </c>
      <c r="BS28">
        <f t="shared" si="17"/>
        <v>303.77</v>
      </c>
      <c r="BT28">
        <f t="shared" si="17"/>
        <v>307.27999999999997</v>
      </c>
      <c r="BU28">
        <f t="shared" si="17"/>
        <v>312.89999999999998</v>
      </c>
      <c r="BV28">
        <f t="shared" si="17"/>
        <v>312.02</v>
      </c>
      <c r="BW28">
        <f t="shared" si="17"/>
        <v>311.98</v>
      </c>
      <c r="BX28">
        <f t="shared" si="17"/>
        <v>316.33</v>
      </c>
      <c r="BY28">
        <f t="shared" si="17"/>
        <v>323.23</v>
      </c>
    </row>
    <row r="29" spans="1:77" x14ac:dyDescent="0.2">
      <c r="B29" t="s">
        <v>41</v>
      </c>
      <c r="C29">
        <f>C18</f>
        <v>304.02</v>
      </c>
      <c r="D29">
        <f t="shared" ref="D29:BO29" si="18">D18</f>
        <v>306.54000000000002</v>
      </c>
      <c r="E29">
        <f t="shared" si="18"/>
        <v>315.36</v>
      </c>
      <c r="F29">
        <f t="shared" si="18"/>
        <v>311.86</v>
      </c>
      <c r="G29">
        <f t="shared" si="18"/>
        <v>304.75</v>
      </c>
      <c r="H29">
        <f t="shared" si="18"/>
        <v>307.06</v>
      </c>
      <c r="I29">
        <f t="shared" si="18"/>
        <v>323.11</v>
      </c>
      <c r="J29">
        <f t="shared" si="18"/>
        <v>340.19</v>
      </c>
      <c r="K29">
        <f t="shared" si="18"/>
        <v>357.31</v>
      </c>
      <c r="L29">
        <f t="shared" si="18"/>
        <v>365.99</v>
      </c>
      <c r="M29">
        <f t="shared" si="18"/>
        <v>360.79</v>
      </c>
      <c r="N29">
        <f t="shared" si="18"/>
        <v>366.83</v>
      </c>
      <c r="O29">
        <f t="shared" si="18"/>
        <v>371.95</v>
      </c>
      <c r="P29">
        <f t="shared" si="18"/>
        <v>385.25</v>
      </c>
      <c r="Q29">
        <f t="shared" si="18"/>
        <v>395.46</v>
      </c>
      <c r="R29">
        <f t="shared" si="18"/>
        <v>400.04</v>
      </c>
      <c r="S29">
        <f t="shared" si="18"/>
        <v>397.58</v>
      </c>
      <c r="T29">
        <f t="shared" si="18"/>
        <v>405.52</v>
      </c>
      <c r="U29">
        <f t="shared" si="18"/>
        <v>410.95</v>
      </c>
      <c r="V29">
        <f t="shared" si="18"/>
        <v>411.82</v>
      </c>
      <c r="W29">
        <f t="shared" si="18"/>
        <v>434.68</v>
      </c>
      <c r="X29">
        <f t="shared" si="18"/>
        <v>458.91</v>
      </c>
      <c r="Y29">
        <f t="shared" si="18"/>
        <v>478.51</v>
      </c>
      <c r="Z29">
        <f t="shared" si="18"/>
        <v>491.74</v>
      </c>
      <c r="AA29">
        <f t="shared" si="18"/>
        <v>512.98</v>
      </c>
      <c r="AB29">
        <f t="shared" si="18"/>
        <v>520.14</v>
      </c>
      <c r="AC29">
        <f t="shared" si="18"/>
        <v>510.31</v>
      </c>
      <c r="AD29">
        <f t="shared" si="18"/>
        <v>527.41</v>
      </c>
      <c r="AE29">
        <f t="shared" si="18"/>
        <v>534.62</v>
      </c>
      <c r="AF29">
        <f t="shared" si="18"/>
        <v>532.91999999999996</v>
      </c>
      <c r="AG29">
        <f t="shared" si="18"/>
        <v>525.04</v>
      </c>
      <c r="AH29">
        <f t="shared" si="18"/>
        <v>512.44000000000005</v>
      </c>
      <c r="AI29">
        <f t="shared" si="18"/>
        <v>487.55</v>
      </c>
      <c r="AJ29">
        <f t="shared" si="18"/>
        <v>479.61</v>
      </c>
      <c r="AK29">
        <f t="shared" si="18"/>
        <v>473.11</v>
      </c>
      <c r="AL29">
        <f t="shared" si="18"/>
        <v>455.56</v>
      </c>
      <c r="AM29">
        <f t="shared" si="18"/>
        <v>434.25</v>
      </c>
      <c r="AN29">
        <f t="shared" si="18"/>
        <v>413.48</v>
      </c>
      <c r="AO29">
        <f t="shared" si="18"/>
        <v>390.57</v>
      </c>
      <c r="AP29">
        <f t="shared" si="18"/>
        <v>375.34</v>
      </c>
      <c r="AQ29">
        <f t="shared" si="18"/>
        <v>372.57</v>
      </c>
      <c r="AR29">
        <f t="shared" si="18"/>
        <v>365.51</v>
      </c>
      <c r="AS29">
        <f t="shared" si="18"/>
        <v>355.93</v>
      </c>
      <c r="AT29">
        <f t="shared" si="18"/>
        <v>340.51</v>
      </c>
      <c r="AU29">
        <f t="shared" si="18"/>
        <v>323.37</v>
      </c>
      <c r="AV29">
        <f t="shared" si="18"/>
        <v>307.37</v>
      </c>
      <c r="AW29">
        <f t="shared" si="18"/>
        <v>302.38</v>
      </c>
      <c r="AX29">
        <f t="shared" si="18"/>
        <v>298.91000000000003</v>
      </c>
      <c r="AY29">
        <f t="shared" si="18"/>
        <v>295.52999999999997</v>
      </c>
      <c r="AZ29">
        <f t="shared" si="18"/>
        <v>294.8</v>
      </c>
      <c r="BA29">
        <f t="shared" si="18"/>
        <v>292.26</v>
      </c>
      <c r="BB29">
        <f t="shared" si="18"/>
        <v>300.38</v>
      </c>
      <c r="BC29">
        <f t="shared" si="18"/>
        <v>303.26</v>
      </c>
      <c r="BD29">
        <f t="shared" si="18"/>
        <v>299.8</v>
      </c>
      <c r="BE29">
        <f t="shared" si="18"/>
        <v>294.20999999999998</v>
      </c>
      <c r="BF29">
        <f t="shared" si="18"/>
        <v>285.08999999999997</v>
      </c>
      <c r="BG29">
        <f t="shared" si="18"/>
        <v>286.5</v>
      </c>
      <c r="BH29">
        <f t="shared" si="18"/>
        <v>278.88</v>
      </c>
      <c r="BI29">
        <f t="shared" si="18"/>
        <v>273.85000000000002</v>
      </c>
      <c r="BJ29">
        <f t="shared" si="18"/>
        <v>266.44</v>
      </c>
      <c r="BK29">
        <f t="shared" si="18"/>
        <v>246.17</v>
      </c>
      <c r="BL29">
        <f t="shared" si="18"/>
        <v>232.07</v>
      </c>
      <c r="BM29">
        <f t="shared" si="18"/>
        <v>221.95</v>
      </c>
      <c r="BN29">
        <f t="shared" si="18"/>
        <v>223.25</v>
      </c>
      <c r="BO29">
        <f t="shared" si="18"/>
        <v>222.41</v>
      </c>
      <c r="BP29">
        <f t="shared" ref="BP29:BY29" si="19">BP18</f>
        <v>218.2</v>
      </c>
      <c r="BQ29">
        <f t="shared" si="19"/>
        <v>213.12</v>
      </c>
      <c r="BR29">
        <f t="shared" si="19"/>
        <v>212.77</v>
      </c>
      <c r="BS29">
        <f t="shared" si="19"/>
        <v>215.03</v>
      </c>
      <c r="BT29">
        <f t="shared" si="19"/>
        <v>217.83</v>
      </c>
      <c r="BU29">
        <f t="shared" si="19"/>
        <v>220.87</v>
      </c>
      <c r="BV29">
        <f t="shared" si="19"/>
        <v>214.35</v>
      </c>
      <c r="BW29">
        <f t="shared" si="19"/>
        <v>208.49</v>
      </c>
      <c r="BX29">
        <f t="shared" si="19"/>
        <v>206.97</v>
      </c>
      <c r="BY29">
        <f t="shared" si="19"/>
        <v>210.3</v>
      </c>
    </row>
    <row r="30" spans="1:77" x14ac:dyDescent="0.2">
      <c r="B30" t="s">
        <v>42</v>
      </c>
      <c r="C30">
        <f>C12+C13</f>
        <v>515.73</v>
      </c>
      <c r="D30">
        <f t="shared" ref="D30:BO30" si="20">D12+D13</f>
        <v>518.77</v>
      </c>
      <c r="E30">
        <f t="shared" si="20"/>
        <v>531.94999999999993</v>
      </c>
      <c r="F30">
        <f t="shared" si="20"/>
        <v>526.02</v>
      </c>
      <c r="G30">
        <f t="shared" si="20"/>
        <v>513.79999999999995</v>
      </c>
      <c r="H30">
        <f t="shared" si="20"/>
        <v>516.99</v>
      </c>
      <c r="I30">
        <f t="shared" si="20"/>
        <v>536.25</v>
      </c>
      <c r="J30">
        <f t="shared" si="20"/>
        <v>554.55000000000007</v>
      </c>
      <c r="K30">
        <f t="shared" si="20"/>
        <v>578.69999999999993</v>
      </c>
      <c r="L30">
        <f t="shared" si="20"/>
        <v>589.28</v>
      </c>
      <c r="M30">
        <f t="shared" si="20"/>
        <v>580.45000000000005</v>
      </c>
      <c r="N30">
        <f t="shared" si="20"/>
        <v>588.85</v>
      </c>
      <c r="O30">
        <f t="shared" si="20"/>
        <v>601.54</v>
      </c>
      <c r="P30">
        <f t="shared" si="20"/>
        <v>618.45999999999992</v>
      </c>
      <c r="Q30">
        <f t="shared" si="20"/>
        <v>632.53</v>
      </c>
      <c r="R30">
        <f t="shared" si="20"/>
        <v>644.67999999999995</v>
      </c>
      <c r="S30">
        <f t="shared" si="20"/>
        <v>642.01</v>
      </c>
      <c r="T30">
        <f t="shared" si="20"/>
        <v>644.44999999999993</v>
      </c>
      <c r="U30">
        <f t="shared" si="20"/>
        <v>643.80999999999995</v>
      </c>
      <c r="V30">
        <f t="shared" si="20"/>
        <v>633.13</v>
      </c>
      <c r="W30">
        <f t="shared" si="20"/>
        <v>658.65</v>
      </c>
      <c r="X30">
        <f t="shared" si="20"/>
        <v>680</v>
      </c>
      <c r="Y30">
        <f t="shared" si="20"/>
        <v>689.37</v>
      </c>
      <c r="Z30">
        <f t="shared" si="20"/>
        <v>697.9</v>
      </c>
      <c r="AA30">
        <f t="shared" si="20"/>
        <v>722.74</v>
      </c>
      <c r="AB30">
        <f t="shared" si="20"/>
        <v>740.81</v>
      </c>
      <c r="AC30">
        <f t="shared" si="20"/>
        <v>724.86</v>
      </c>
      <c r="AD30">
        <f t="shared" si="20"/>
        <v>722.88</v>
      </c>
      <c r="AE30">
        <f t="shared" si="20"/>
        <v>724.5200000000001</v>
      </c>
      <c r="AF30">
        <f t="shared" si="20"/>
        <v>717.43999999999994</v>
      </c>
      <c r="AG30">
        <f t="shared" si="20"/>
        <v>703.76</v>
      </c>
      <c r="AH30">
        <f t="shared" si="20"/>
        <v>698.35</v>
      </c>
      <c r="AI30">
        <f t="shared" si="20"/>
        <v>677.52</v>
      </c>
      <c r="AJ30">
        <f t="shared" si="20"/>
        <v>667.30000000000007</v>
      </c>
      <c r="AK30">
        <f t="shared" si="20"/>
        <v>652.3900000000001</v>
      </c>
      <c r="AL30">
        <f t="shared" si="20"/>
        <v>626.29000000000008</v>
      </c>
      <c r="AM30">
        <f t="shared" si="20"/>
        <v>606.41999999999996</v>
      </c>
      <c r="AN30">
        <f t="shared" si="20"/>
        <v>595.84</v>
      </c>
      <c r="AO30">
        <f t="shared" si="20"/>
        <v>579.24</v>
      </c>
      <c r="AP30">
        <f t="shared" si="20"/>
        <v>575.44999999999993</v>
      </c>
      <c r="AQ30">
        <f t="shared" si="20"/>
        <v>581.38</v>
      </c>
      <c r="AR30">
        <f t="shared" si="20"/>
        <v>591.24</v>
      </c>
      <c r="AS30">
        <f t="shared" si="20"/>
        <v>590.01</v>
      </c>
      <c r="AT30">
        <f t="shared" si="20"/>
        <v>570.61</v>
      </c>
      <c r="AU30">
        <f t="shared" si="20"/>
        <v>539.28000000000009</v>
      </c>
      <c r="AV30">
        <f t="shared" si="20"/>
        <v>524.66000000000008</v>
      </c>
      <c r="AW30">
        <f t="shared" si="20"/>
        <v>526.30000000000007</v>
      </c>
      <c r="AX30">
        <f t="shared" si="20"/>
        <v>523.14</v>
      </c>
      <c r="AY30">
        <f t="shared" si="20"/>
        <v>518.56000000000006</v>
      </c>
      <c r="AZ30">
        <f t="shared" si="20"/>
        <v>518.09</v>
      </c>
      <c r="BA30">
        <f t="shared" si="20"/>
        <v>522.52</v>
      </c>
      <c r="BB30">
        <f t="shared" si="20"/>
        <v>530</v>
      </c>
      <c r="BC30">
        <f t="shared" si="20"/>
        <v>537.46999999999991</v>
      </c>
      <c r="BD30">
        <f t="shared" si="20"/>
        <v>522.51</v>
      </c>
      <c r="BE30">
        <f t="shared" si="20"/>
        <v>508.12</v>
      </c>
      <c r="BF30">
        <f t="shared" si="20"/>
        <v>493.22</v>
      </c>
      <c r="BG30">
        <f t="shared" si="20"/>
        <v>480.14000000000004</v>
      </c>
      <c r="BH30">
        <f t="shared" si="20"/>
        <v>478.31</v>
      </c>
      <c r="BI30">
        <f t="shared" si="20"/>
        <v>473.32</v>
      </c>
      <c r="BJ30">
        <f t="shared" si="20"/>
        <v>472.08</v>
      </c>
      <c r="BK30">
        <f t="shared" si="20"/>
        <v>477.2</v>
      </c>
      <c r="BL30">
        <f t="shared" si="20"/>
        <v>447.6</v>
      </c>
      <c r="BM30">
        <f t="shared" si="20"/>
        <v>445.95</v>
      </c>
      <c r="BN30">
        <f t="shared" si="20"/>
        <v>440.19</v>
      </c>
      <c r="BO30">
        <f t="shared" si="20"/>
        <v>429.73</v>
      </c>
      <c r="BP30">
        <f t="shared" ref="BP30:BX30" si="21">BP12+BP13</f>
        <v>422.26</v>
      </c>
      <c r="BQ30">
        <f t="shared" si="21"/>
        <v>422.93</v>
      </c>
      <c r="BR30">
        <f t="shared" si="21"/>
        <v>424.19</v>
      </c>
      <c r="BS30">
        <f t="shared" si="21"/>
        <v>420.53</v>
      </c>
      <c r="BT30">
        <f t="shared" si="21"/>
        <v>430.12</v>
      </c>
      <c r="BU30">
        <f t="shared" si="21"/>
        <v>441.27000000000004</v>
      </c>
      <c r="BV30">
        <f t="shared" si="21"/>
        <v>442.21</v>
      </c>
      <c r="BW30">
        <f t="shared" si="21"/>
        <v>449.96</v>
      </c>
      <c r="BX30">
        <f t="shared" si="21"/>
        <v>457.81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Y3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29" sqref="F29"/>
    </sheetView>
  </sheetViews>
  <sheetFormatPr baseColWidth="10" defaultRowHeight="15" x14ac:dyDescent="0.2"/>
  <cols>
    <col min="1" max="1" width="14.5" customWidth="1"/>
    <col min="2" max="2" width="36.83203125" bestFit="1" customWidth="1"/>
  </cols>
  <sheetData>
    <row r="1" spans="1:77" x14ac:dyDescent="0.2">
      <c r="A1" t="s">
        <v>43</v>
      </c>
    </row>
    <row r="3" spans="1:77" x14ac:dyDescent="0.2">
      <c r="A3" t="s">
        <v>2</v>
      </c>
      <c r="C3">
        <v>1949</v>
      </c>
      <c r="D3">
        <v>1950</v>
      </c>
      <c r="E3">
        <v>1951</v>
      </c>
      <c r="F3">
        <v>1952</v>
      </c>
      <c r="G3">
        <v>1953</v>
      </c>
      <c r="H3">
        <v>1954</v>
      </c>
      <c r="I3">
        <v>1955</v>
      </c>
      <c r="J3">
        <v>1956</v>
      </c>
      <c r="K3">
        <v>1957</v>
      </c>
      <c r="L3">
        <v>1958</v>
      </c>
      <c r="M3">
        <v>1959</v>
      </c>
      <c r="N3">
        <v>1960</v>
      </c>
      <c r="O3">
        <v>1961</v>
      </c>
      <c r="P3">
        <v>1962</v>
      </c>
      <c r="Q3">
        <v>1963</v>
      </c>
      <c r="R3">
        <v>1964</v>
      </c>
      <c r="S3">
        <v>1965</v>
      </c>
      <c r="T3">
        <v>1966</v>
      </c>
      <c r="U3">
        <v>1967</v>
      </c>
      <c r="V3">
        <v>1968</v>
      </c>
      <c r="W3">
        <v>1969</v>
      </c>
      <c r="X3">
        <v>1970</v>
      </c>
      <c r="Y3">
        <v>1971</v>
      </c>
      <c r="Z3">
        <v>1972</v>
      </c>
      <c r="AA3">
        <v>1973</v>
      </c>
      <c r="AB3">
        <v>1974</v>
      </c>
      <c r="AC3">
        <v>1975</v>
      </c>
      <c r="AD3">
        <v>1976</v>
      </c>
      <c r="AE3">
        <v>1977</v>
      </c>
      <c r="AF3">
        <v>1978</v>
      </c>
      <c r="AG3">
        <v>1979</v>
      </c>
      <c r="AH3">
        <v>1980</v>
      </c>
      <c r="AI3">
        <v>1981</v>
      </c>
      <c r="AJ3">
        <v>1982</v>
      </c>
      <c r="AK3">
        <v>1983</v>
      </c>
      <c r="AL3">
        <v>1984</v>
      </c>
      <c r="AM3">
        <v>1985</v>
      </c>
      <c r="AN3">
        <v>1986</v>
      </c>
      <c r="AO3">
        <v>1987</v>
      </c>
      <c r="AP3">
        <v>1988</v>
      </c>
      <c r="AQ3">
        <v>1989</v>
      </c>
      <c r="AR3">
        <v>1990</v>
      </c>
      <c r="AS3">
        <v>1991</v>
      </c>
      <c r="AT3">
        <v>1992</v>
      </c>
      <c r="AU3">
        <v>1993</v>
      </c>
      <c r="AV3">
        <v>1994</v>
      </c>
      <c r="AW3">
        <v>1995</v>
      </c>
      <c r="AX3">
        <v>1996</v>
      </c>
      <c r="AY3">
        <v>1997</v>
      </c>
      <c r="AZ3">
        <v>1998</v>
      </c>
      <c r="BA3">
        <v>1999</v>
      </c>
      <c r="BB3">
        <v>2000</v>
      </c>
      <c r="BC3">
        <v>2001</v>
      </c>
      <c r="BD3">
        <v>2002</v>
      </c>
      <c r="BE3">
        <v>2003</v>
      </c>
      <c r="BF3">
        <v>2004</v>
      </c>
      <c r="BG3">
        <v>2005</v>
      </c>
      <c r="BH3">
        <v>2006</v>
      </c>
      <c r="BI3">
        <v>2007</v>
      </c>
      <c r="BJ3">
        <v>2008</v>
      </c>
      <c r="BK3">
        <v>2009</v>
      </c>
      <c r="BL3">
        <v>2010</v>
      </c>
      <c r="BM3">
        <v>2011</v>
      </c>
      <c r="BN3">
        <v>2012</v>
      </c>
      <c r="BO3">
        <v>2013</v>
      </c>
      <c r="BP3">
        <v>2014</v>
      </c>
      <c r="BQ3">
        <v>2015</v>
      </c>
      <c r="BR3">
        <v>2016</v>
      </c>
      <c r="BS3">
        <v>2017</v>
      </c>
      <c r="BT3">
        <v>2018</v>
      </c>
      <c r="BU3">
        <v>2019</v>
      </c>
      <c r="BV3">
        <v>2020</v>
      </c>
      <c r="BW3">
        <v>2021</v>
      </c>
      <c r="BX3">
        <v>2022</v>
      </c>
      <c r="BY3">
        <v>2023</v>
      </c>
    </row>
    <row r="4" spans="1:77" x14ac:dyDescent="0.2">
      <c r="A4" t="s">
        <v>4</v>
      </c>
      <c r="B4" t="s">
        <v>10</v>
      </c>
      <c r="C4">
        <v>1263216767</v>
      </c>
      <c r="D4">
        <v>1258189369</v>
      </c>
      <c r="E4">
        <v>1310790678</v>
      </c>
      <c r="F4">
        <v>1266445407</v>
      </c>
      <c r="G4">
        <v>1253868867</v>
      </c>
      <c r="H4">
        <v>1266842327</v>
      </c>
      <c r="I4">
        <v>1254007714</v>
      </c>
      <c r="J4">
        <v>1246247639</v>
      </c>
      <c r="K4">
        <v>1243626121</v>
      </c>
      <c r="L4">
        <v>1234337860</v>
      </c>
      <c r="M4">
        <v>1228019830</v>
      </c>
      <c r="N4">
        <v>1230634798</v>
      </c>
      <c r="O4">
        <v>1198197651</v>
      </c>
      <c r="P4">
        <v>1186192080</v>
      </c>
      <c r="Q4">
        <v>1197851070</v>
      </c>
      <c r="R4">
        <v>1227002279</v>
      </c>
      <c r="S4">
        <v>1231829482</v>
      </c>
      <c r="T4">
        <v>1236438718</v>
      </c>
      <c r="U4">
        <v>1223801828</v>
      </c>
      <c r="V4">
        <v>1219777945</v>
      </c>
      <c r="W4">
        <v>1182485832</v>
      </c>
      <c r="X4">
        <v>1187807310</v>
      </c>
      <c r="Y4">
        <v>1194876239</v>
      </c>
      <c r="Z4">
        <v>1149742348</v>
      </c>
      <c r="AA4">
        <v>1152759897</v>
      </c>
      <c r="AB4">
        <v>1141699780</v>
      </c>
      <c r="AC4">
        <v>1110384716</v>
      </c>
      <c r="AD4">
        <v>1132322223</v>
      </c>
      <c r="AE4">
        <v>1120614978</v>
      </c>
      <c r="AF4">
        <v>1116842289</v>
      </c>
      <c r="AG4">
        <v>1119245139</v>
      </c>
      <c r="AH4">
        <v>1114305211</v>
      </c>
      <c r="AI4">
        <v>1110650791</v>
      </c>
      <c r="AJ4">
        <v>1065380384</v>
      </c>
      <c r="AK4">
        <v>1064434749</v>
      </c>
      <c r="AL4">
        <v>1062458530</v>
      </c>
      <c r="AM4">
        <v>1036500292</v>
      </c>
      <c r="AN4">
        <v>1028173681</v>
      </c>
      <c r="AO4">
        <v>1032236665</v>
      </c>
      <c r="AP4">
        <v>1029813784</v>
      </c>
      <c r="AQ4">
        <v>1012932127</v>
      </c>
      <c r="AR4">
        <v>1011059314</v>
      </c>
      <c r="AS4">
        <v>991575193</v>
      </c>
      <c r="AT4">
        <v>972598661</v>
      </c>
      <c r="AU4">
        <v>970197012</v>
      </c>
      <c r="AV4">
        <v>976737264</v>
      </c>
      <c r="AW4">
        <v>984816755</v>
      </c>
      <c r="AX4">
        <v>999564952</v>
      </c>
      <c r="AY4">
        <v>1016713110</v>
      </c>
      <c r="AZ4">
        <v>1025195158</v>
      </c>
      <c r="BA4">
        <v>1010597911</v>
      </c>
      <c r="BB4">
        <v>995430827</v>
      </c>
      <c r="BC4">
        <v>982553296</v>
      </c>
      <c r="BD4">
        <v>980770615</v>
      </c>
      <c r="BE4">
        <v>998074640</v>
      </c>
      <c r="BF4">
        <v>975557222</v>
      </c>
      <c r="BG4">
        <v>965225638</v>
      </c>
      <c r="BH4">
        <v>960093308</v>
      </c>
      <c r="BI4">
        <v>961084307</v>
      </c>
      <c r="BJ4">
        <v>963783419</v>
      </c>
      <c r="BK4">
        <v>941494561</v>
      </c>
      <c r="BL4">
        <v>938962646</v>
      </c>
      <c r="BM4">
        <v>965012572</v>
      </c>
      <c r="BN4">
        <v>974448340</v>
      </c>
      <c r="BO4">
        <v>972055944</v>
      </c>
      <c r="BP4">
        <v>1007222701</v>
      </c>
      <c r="BQ4">
        <v>980627450</v>
      </c>
      <c r="BR4">
        <v>998710242</v>
      </c>
      <c r="BS4">
        <v>987089704</v>
      </c>
      <c r="BT4">
        <v>978204243</v>
      </c>
      <c r="BU4">
        <v>1024873053</v>
      </c>
      <c r="BV4">
        <v>974423544</v>
      </c>
      <c r="BW4">
        <v>1040384071</v>
      </c>
      <c r="BX4">
        <v>1071477964</v>
      </c>
      <c r="BY4">
        <v>1071675878</v>
      </c>
    </row>
    <row r="5" spans="1:77" x14ac:dyDescent="0.2">
      <c r="A5" t="s">
        <v>5</v>
      </c>
      <c r="B5" t="s">
        <v>11</v>
      </c>
      <c r="C5">
        <v>6720882549</v>
      </c>
      <c r="D5">
        <v>6686089347</v>
      </c>
      <c r="E5">
        <v>6962089709</v>
      </c>
      <c r="F5">
        <v>6742346407</v>
      </c>
      <c r="G5">
        <v>6481821144</v>
      </c>
      <c r="H5">
        <v>6511150488</v>
      </c>
      <c r="I5">
        <v>6521515146</v>
      </c>
      <c r="J5">
        <v>6500540142</v>
      </c>
      <c r="K5">
        <v>6621253380</v>
      </c>
      <c r="L5">
        <v>6530645936</v>
      </c>
      <c r="M5">
        <v>6354420321</v>
      </c>
      <c r="N5">
        <v>6508800231</v>
      </c>
      <c r="O5">
        <v>6512242702</v>
      </c>
      <c r="P5">
        <v>6581371691</v>
      </c>
      <c r="Q5">
        <v>6721659348</v>
      </c>
      <c r="R5">
        <v>6873226446</v>
      </c>
      <c r="S5">
        <v>6698540162</v>
      </c>
      <c r="T5">
        <v>6725466358</v>
      </c>
      <c r="U5">
        <v>6531965535</v>
      </c>
      <c r="V5">
        <v>6285775401</v>
      </c>
      <c r="W5">
        <v>6334233536</v>
      </c>
      <c r="X5">
        <v>6392358895</v>
      </c>
      <c r="Y5">
        <v>6459532880</v>
      </c>
      <c r="Z5">
        <v>6358190465</v>
      </c>
      <c r="AA5">
        <v>6433323936</v>
      </c>
      <c r="AB5">
        <v>6374609736</v>
      </c>
      <c r="AC5">
        <v>5991122461</v>
      </c>
      <c r="AD5">
        <v>6103081597</v>
      </c>
      <c r="AE5">
        <v>5964202846</v>
      </c>
      <c r="AF5">
        <v>5773098205</v>
      </c>
      <c r="AG5">
        <v>5696309971</v>
      </c>
      <c r="AH5">
        <v>5582993946</v>
      </c>
      <c r="AI5">
        <v>5282068849</v>
      </c>
      <c r="AJ5">
        <v>4958886051</v>
      </c>
      <c r="AK5">
        <v>4774521353</v>
      </c>
      <c r="AL5">
        <v>4577007229</v>
      </c>
      <c r="AM5">
        <v>4391092045</v>
      </c>
      <c r="AN5">
        <v>4325708095</v>
      </c>
      <c r="AO5">
        <v>4279173928</v>
      </c>
      <c r="AP5">
        <v>4266722788</v>
      </c>
      <c r="AQ5">
        <v>4248871156</v>
      </c>
      <c r="AR5">
        <v>4275927986</v>
      </c>
      <c r="AS5">
        <v>4160243313</v>
      </c>
      <c r="AT5">
        <v>4021840058</v>
      </c>
      <c r="AU5">
        <v>3792098467</v>
      </c>
      <c r="AV5">
        <v>3674962219</v>
      </c>
      <c r="AW5">
        <v>3645111952</v>
      </c>
      <c r="AX5">
        <v>3581046389</v>
      </c>
      <c r="AY5">
        <v>3525570293</v>
      </c>
      <c r="AZ5">
        <v>3490959012</v>
      </c>
      <c r="BA5">
        <v>3451159539</v>
      </c>
      <c r="BB5">
        <v>3409946515</v>
      </c>
      <c r="BC5">
        <v>3357570081</v>
      </c>
      <c r="BD5">
        <v>3233785212</v>
      </c>
      <c r="BE5">
        <v>3154170927</v>
      </c>
      <c r="BF5">
        <v>3106584035</v>
      </c>
      <c r="BG5">
        <v>3030702744</v>
      </c>
      <c r="BH5">
        <v>2926415231</v>
      </c>
      <c r="BI5">
        <v>2916099109</v>
      </c>
      <c r="BJ5">
        <v>2880035221</v>
      </c>
      <c r="BK5">
        <v>2692594972</v>
      </c>
      <c r="BL5">
        <v>2591748917</v>
      </c>
      <c r="BM5">
        <v>2591042790</v>
      </c>
      <c r="BN5">
        <v>2544832239</v>
      </c>
      <c r="BO5">
        <v>2480127188</v>
      </c>
      <c r="BP5">
        <v>2427639499</v>
      </c>
      <c r="BQ5">
        <v>2411374319</v>
      </c>
      <c r="BR5">
        <v>2386823726</v>
      </c>
      <c r="BS5">
        <v>2342328919</v>
      </c>
      <c r="BT5">
        <v>2371609409</v>
      </c>
      <c r="BU5">
        <v>2429705630</v>
      </c>
      <c r="BV5">
        <v>2218826499</v>
      </c>
      <c r="BW5">
        <v>2401104350</v>
      </c>
      <c r="BX5">
        <v>2442660519</v>
      </c>
      <c r="BY5">
        <v>2449739361</v>
      </c>
    </row>
    <row r="6" spans="1:77" x14ac:dyDescent="0.2">
      <c r="A6" t="s">
        <v>19</v>
      </c>
      <c r="B6" t="s">
        <v>12</v>
      </c>
      <c r="C6">
        <v>2580102675</v>
      </c>
      <c r="D6">
        <v>2561796128</v>
      </c>
      <c r="E6">
        <v>2657985212</v>
      </c>
      <c r="F6">
        <v>2576490556</v>
      </c>
      <c r="G6">
        <v>2479996109</v>
      </c>
      <c r="H6">
        <v>2486442193</v>
      </c>
      <c r="I6">
        <v>2392612970</v>
      </c>
      <c r="J6">
        <v>2322662648</v>
      </c>
      <c r="K6">
        <v>2340612076</v>
      </c>
      <c r="L6">
        <v>2227659541</v>
      </c>
      <c r="M6">
        <v>2131501161</v>
      </c>
      <c r="N6">
        <v>2157200091</v>
      </c>
      <c r="O6">
        <v>2105990097</v>
      </c>
      <c r="P6">
        <v>2065391027</v>
      </c>
      <c r="Q6">
        <v>2119100255</v>
      </c>
      <c r="R6">
        <v>2146345513</v>
      </c>
      <c r="S6">
        <v>2002465180</v>
      </c>
      <c r="T6">
        <v>2018740848</v>
      </c>
      <c r="U6">
        <v>1898409906</v>
      </c>
      <c r="V6">
        <v>1781049250</v>
      </c>
      <c r="W6">
        <v>1756738097</v>
      </c>
      <c r="X6">
        <v>1707640245</v>
      </c>
      <c r="Y6">
        <v>1695786145</v>
      </c>
      <c r="Z6">
        <v>1678074086</v>
      </c>
      <c r="AA6">
        <v>1646727190</v>
      </c>
      <c r="AB6">
        <v>1577976228</v>
      </c>
      <c r="AC6">
        <v>1470294376</v>
      </c>
      <c r="AD6">
        <v>1484434919</v>
      </c>
      <c r="AE6">
        <v>1427818670</v>
      </c>
      <c r="AF6">
        <v>1361769076</v>
      </c>
      <c r="AG6">
        <v>1340558854</v>
      </c>
      <c r="AH6">
        <v>1280088928</v>
      </c>
      <c r="AI6">
        <v>1174160686</v>
      </c>
      <c r="AJ6">
        <v>1098607260</v>
      </c>
      <c r="AK6">
        <v>1056913545</v>
      </c>
      <c r="AL6">
        <v>1010064764</v>
      </c>
      <c r="AM6">
        <v>960698287</v>
      </c>
      <c r="AN6">
        <v>941317877</v>
      </c>
      <c r="AO6">
        <v>907891374</v>
      </c>
      <c r="AP6">
        <v>870232353</v>
      </c>
      <c r="AQ6">
        <v>831487761</v>
      </c>
      <c r="AR6">
        <v>808773020</v>
      </c>
      <c r="AS6">
        <v>758674627</v>
      </c>
      <c r="AT6">
        <v>712118776</v>
      </c>
      <c r="AU6">
        <v>656686900</v>
      </c>
      <c r="AV6">
        <v>620652607</v>
      </c>
      <c r="AW6">
        <v>593423679</v>
      </c>
      <c r="AX6">
        <v>560502952</v>
      </c>
      <c r="AY6">
        <v>540752211</v>
      </c>
      <c r="AZ6">
        <v>517812174</v>
      </c>
      <c r="BA6">
        <v>486312149</v>
      </c>
      <c r="BB6">
        <v>440843679</v>
      </c>
      <c r="BC6">
        <v>414363435</v>
      </c>
      <c r="BD6">
        <v>384360588</v>
      </c>
      <c r="BE6">
        <v>355254348</v>
      </c>
      <c r="BF6">
        <v>323371915</v>
      </c>
      <c r="BG6">
        <v>297492934</v>
      </c>
      <c r="BH6">
        <v>267794655</v>
      </c>
      <c r="BI6">
        <v>258124790</v>
      </c>
      <c r="BJ6">
        <v>243609263</v>
      </c>
      <c r="BK6">
        <v>211986063</v>
      </c>
      <c r="BL6">
        <v>201335880</v>
      </c>
      <c r="BM6">
        <v>199398524</v>
      </c>
      <c r="BN6">
        <v>194039759</v>
      </c>
      <c r="BO6">
        <v>187801698</v>
      </c>
      <c r="BP6">
        <v>184751241</v>
      </c>
      <c r="BQ6">
        <v>183100237</v>
      </c>
      <c r="BR6">
        <v>178431892</v>
      </c>
      <c r="BS6">
        <v>175877745</v>
      </c>
      <c r="BT6">
        <v>181714478</v>
      </c>
      <c r="BU6">
        <v>184420449</v>
      </c>
      <c r="BV6">
        <v>164887138</v>
      </c>
      <c r="BW6">
        <v>187020747</v>
      </c>
      <c r="BX6">
        <v>201847291</v>
      </c>
    </row>
    <row r="7" spans="1:77" x14ac:dyDescent="0.2">
      <c r="A7" t="s">
        <v>20</v>
      </c>
      <c r="B7" t="s">
        <v>13</v>
      </c>
      <c r="C7">
        <v>661848960</v>
      </c>
      <c r="D7">
        <v>652577942</v>
      </c>
      <c r="E7">
        <v>673005775</v>
      </c>
      <c r="F7">
        <v>649224346</v>
      </c>
      <c r="G7">
        <v>621616835</v>
      </c>
      <c r="H7">
        <v>620636112</v>
      </c>
      <c r="I7">
        <v>626497776</v>
      </c>
      <c r="J7">
        <v>627686831</v>
      </c>
      <c r="K7">
        <v>635949652</v>
      </c>
      <c r="L7">
        <v>636775573</v>
      </c>
      <c r="M7">
        <v>627867076</v>
      </c>
      <c r="N7">
        <v>642826855</v>
      </c>
      <c r="O7">
        <v>642687146</v>
      </c>
      <c r="P7">
        <v>657837590</v>
      </c>
      <c r="Q7">
        <v>674144789</v>
      </c>
      <c r="R7">
        <v>691774125</v>
      </c>
      <c r="S7">
        <v>686646209</v>
      </c>
      <c r="T7">
        <v>691465459</v>
      </c>
      <c r="U7">
        <v>683459435</v>
      </c>
      <c r="V7">
        <v>666070001</v>
      </c>
      <c r="W7">
        <v>670964345</v>
      </c>
      <c r="X7">
        <v>672026189</v>
      </c>
      <c r="Y7">
        <v>680594034</v>
      </c>
      <c r="Z7">
        <v>675939189</v>
      </c>
      <c r="AA7">
        <v>692045889</v>
      </c>
      <c r="AB7">
        <v>686066780</v>
      </c>
      <c r="AC7">
        <v>629963674</v>
      </c>
      <c r="AD7">
        <v>639038344</v>
      </c>
      <c r="AE7">
        <v>627115334</v>
      </c>
      <c r="AF7">
        <v>618689729</v>
      </c>
      <c r="AG7">
        <v>616871016</v>
      </c>
      <c r="AH7">
        <v>608433060</v>
      </c>
      <c r="AI7">
        <v>582776585</v>
      </c>
      <c r="AJ7">
        <v>553998087</v>
      </c>
      <c r="AK7">
        <v>540802497</v>
      </c>
      <c r="AL7">
        <v>526693591</v>
      </c>
      <c r="AM7">
        <v>510162789</v>
      </c>
      <c r="AN7">
        <v>506392750</v>
      </c>
      <c r="AO7">
        <v>510898576</v>
      </c>
      <c r="AP7">
        <v>521975323</v>
      </c>
      <c r="AQ7">
        <v>530053254</v>
      </c>
      <c r="AR7">
        <v>537440578</v>
      </c>
      <c r="AS7">
        <v>525349974</v>
      </c>
      <c r="AT7">
        <v>510582550</v>
      </c>
      <c r="AU7">
        <v>486447740</v>
      </c>
      <c r="AV7">
        <v>484089888</v>
      </c>
      <c r="AW7">
        <v>480159660</v>
      </c>
      <c r="AX7">
        <v>470019366</v>
      </c>
      <c r="AY7">
        <v>463122940</v>
      </c>
      <c r="AZ7">
        <v>458925132</v>
      </c>
      <c r="BA7">
        <v>452778514</v>
      </c>
      <c r="BB7">
        <v>444322883</v>
      </c>
      <c r="BC7">
        <v>436913785</v>
      </c>
      <c r="BD7">
        <v>420888647</v>
      </c>
      <c r="BE7">
        <v>413853693</v>
      </c>
      <c r="BF7">
        <v>411780780</v>
      </c>
      <c r="BG7">
        <v>399143245</v>
      </c>
      <c r="BH7">
        <v>383038016</v>
      </c>
      <c r="BI7">
        <v>377956053</v>
      </c>
      <c r="BJ7">
        <v>371265876</v>
      </c>
      <c r="BK7">
        <v>343960582</v>
      </c>
      <c r="BL7">
        <v>332852074</v>
      </c>
      <c r="BM7">
        <v>326349201</v>
      </c>
      <c r="BN7">
        <v>313868895</v>
      </c>
      <c r="BO7">
        <v>306353884</v>
      </c>
      <c r="BP7">
        <v>298700499</v>
      </c>
      <c r="BQ7">
        <v>289238229</v>
      </c>
      <c r="BR7">
        <v>283043269</v>
      </c>
      <c r="BS7">
        <v>273398360</v>
      </c>
      <c r="BT7">
        <v>271035664</v>
      </c>
      <c r="BU7">
        <v>272977897</v>
      </c>
      <c r="BV7">
        <v>246063665</v>
      </c>
      <c r="BW7">
        <v>268263996</v>
      </c>
      <c r="BX7">
        <v>269068462</v>
      </c>
    </row>
    <row r="8" spans="1:77" x14ac:dyDescent="0.2">
      <c r="A8" t="s">
        <v>21</v>
      </c>
      <c r="B8" t="s">
        <v>14</v>
      </c>
      <c r="C8">
        <v>269800240</v>
      </c>
      <c r="D8">
        <v>270023231</v>
      </c>
      <c r="E8">
        <v>283738653</v>
      </c>
      <c r="F8">
        <v>275856817</v>
      </c>
      <c r="G8">
        <v>266542476</v>
      </c>
      <c r="H8">
        <v>270537278</v>
      </c>
      <c r="I8">
        <v>277180586</v>
      </c>
      <c r="J8">
        <v>277249272</v>
      </c>
      <c r="K8">
        <v>282842487</v>
      </c>
      <c r="L8">
        <v>285265269</v>
      </c>
      <c r="M8">
        <v>282683410</v>
      </c>
      <c r="N8">
        <v>292387958</v>
      </c>
      <c r="O8">
        <v>293279966</v>
      </c>
      <c r="P8">
        <v>298043466</v>
      </c>
      <c r="Q8">
        <v>307190571</v>
      </c>
      <c r="R8">
        <v>322327961</v>
      </c>
      <c r="S8">
        <v>325126737</v>
      </c>
      <c r="T8">
        <v>332509355</v>
      </c>
      <c r="U8">
        <v>332281635</v>
      </c>
      <c r="V8">
        <v>328661821</v>
      </c>
      <c r="W8">
        <v>338253558</v>
      </c>
      <c r="X8">
        <v>354737427</v>
      </c>
      <c r="Y8">
        <v>366796083</v>
      </c>
      <c r="Z8">
        <v>367461753</v>
      </c>
      <c r="AA8">
        <v>375799581</v>
      </c>
      <c r="AB8">
        <v>374658000</v>
      </c>
      <c r="AC8">
        <v>354753718</v>
      </c>
      <c r="AD8">
        <v>364178615</v>
      </c>
      <c r="AE8">
        <v>362351930</v>
      </c>
      <c r="AF8">
        <v>356580955</v>
      </c>
      <c r="AG8">
        <v>358724385</v>
      </c>
      <c r="AH8">
        <v>356931655</v>
      </c>
      <c r="AI8">
        <v>344354377</v>
      </c>
      <c r="AJ8">
        <v>323832962</v>
      </c>
      <c r="AK8">
        <v>314693080</v>
      </c>
      <c r="AL8">
        <v>311276031</v>
      </c>
      <c r="AM8">
        <v>303688594</v>
      </c>
      <c r="AN8">
        <v>303099245</v>
      </c>
      <c r="AO8">
        <v>306319512</v>
      </c>
      <c r="AP8">
        <v>306557441</v>
      </c>
      <c r="AQ8">
        <v>308336686</v>
      </c>
      <c r="AR8">
        <v>311380082</v>
      </c>
      <c r="AS8">
        <v>302286323</v>
      </c>
      <c r="AT8">
        <v>297237581</v>
      </c>
      <c r="AU8">
        <v>283568638</v>
      </c>
      <c r="AV8">
        <v>272315061</v>
      </c>
      <c r="AW8">
        <v>263817458</v>
      </c>
      <c r="AX8">
        <v>257321048</v>
      </c>
      <c r="AY8">
        <v>251520460</v>
      </c>
      <c r="AZ8">
        <v>245292395</v>
      </c>
      <c r="BA8">
        <v>239657004</v>
      </c>
      <c r="BB8">
        <v>234250670</v>
      </c>
      <c r="BC8">
        <v>221703449</v>
      </c>
      <c r="BD8">
        <v>217714420</v>
      </c>
      <c r="BE8">
        <v>213607865</v>
      </c>
      <c r="BF8">
        <v>207183845</v>
      </c>
      <c r="BG8">
        <v>208832490</v>
      </c>
      <c r="BH8">
        <v>196579001</v>
      </c>
      <c r="BI8">
        <v>194209386</v>
      </c>
      <c r="BJ8">
        <v>190977668</v>
      </c>
      <c r="BK8">
        <v>179586324</v>
      </c>
      <c r="BL8">
        <v>174031486</v>
      </c>
      <c r="BM8">
        <v>180504922</v>
      </c>
      <c r="BN8">
        <v>181635321</v>
      </c>
      <c r="BO8">
        <v>177341456</v>
      </c>
      <c r="BP8">
        <v>172519188</v>
      </c>
      <c r="BQ8">
        <v>173211744</v>
      </c>
      <c r="BR8">
        <v>171210087</v>
      </c>
      <c r="BS8">
        <v>173109194</v>
      </c>
      <c r="BT8">
        <v>175862170</v>
      </c>
      <c r="BU8">
        <v>180502681</v>
      </c>
      <c r="BV8">
        <v>172077899</v>
      </c>
      <c r="BW8">
        <v>185403192</v>
      </c>
      <c r="BX8">
        <v>187510286</v>
      </c>
    </row>
    <row r="9" spans="1:77" x14ac:dyDescent="0.2">
      <c r="A9" t="s">
        <v>22</v>
      </c>
      <c r="B9" t="s">
        <v>15</v>
      </c>
      <c r="C9">
        <v>44707910</v>
      </c>
      <c r="D9">
        <v>45043360</v>
      </c>
      <c r="E9">
        <v>47813373</v>
      </c>
      <c r="F9">
        <v>46500243</v>
      </c>
      <c r="G9">
        <v>44848962</v>
      </c>
      <c r="H9">
        <v>45724187</v>
      </c>
      <c r="I9">
        <v>47221655</v>
      </c>
      <c r="J9">
        <v>47324412</v>
      </c>
      <c r="K9">
        <v>48156132</v>
      </c>
      <c r="L9">
        <v>49027195</v>
      </c>
      <c r="M9">
        <v>49602633</v>
      </c>
      <c r="N9">
        <v>51647592</v>
      </c>
      <c r="O9">
        <v>51897435</v>
      </c>
      <c r="P9">
        <v>52856452</v>
      </c>
      <c r="Q9">
        <v>53671270</v>
      </c>
      <c r="R9">
        <v>55837019</v>
      </c>
      <c r="S9">
        <v>55745774</v>
      </c>
      <c r="T9">
        <v>56027791</v>
      </c>
      <c r="U9">
        <v>55666040</v>
      </c>
      <c r="V9">
        <v>54804778</v>
      </c>
      <c r="W9">
        <v>58086951</v>
      </c>
      <c r="X9">
        <v>60608418</v>
      </c>
      <c r="Y9">
        <v>62224840</v>
      </c>
      <c r="Z9">
        <v>61857201</v>
      </c>
      <c r="AA9">
        <v>63519706</v>
      </c>
      <c r="AB9">
        <v>64475290</v>
      </c>
      <c r="AC9">
        <v>65738827</v>
      </c>
      <c r="AD9">
        <v>69896671</v>
      </c>
      <c r="AE9">
        <v>70021439</v>
      </c>
      <c r="AF9">
        <v>70995195</v>
      </c>
      <c r="AG9">
        <v>72589419</v>
      </c>
      <c r="AH9">
        <v>71695430</v>
      </c>
      <c r="AI9">
        <v>71781946</v>
      </c>
      <c r="AJ9">
        <v>68076901</v>
      </c>
      <c r="AK9">
        <v>67383751</v>
      </c>
      <c r="AL9">
        <v>67399895</v>
      </c>
      <c r="AM9">
        <v>67370317</v>
      </c>
      <c r="AN9">
        <v>68104577</v>
      </c>
      <c r="AO9">
        <v>70596510</v>
      </c>
      <c r="AP9">
        <v>71671215</v>
      </c>
      <c r="AQ9">
        <v>71007002</v>
      </c>
      <c r="AR9">
        <v>71777194</v>
      </c>
      <c r="AS9">
        <v>70892019</v>
      </c>
      <c r="AT9">
        <v>71686907</v>
      </c>
      <c r="AU9">
        <v>71075116</v>
      </c>
      <c r="AV9">
        <v>70753201</v>
      </c>
      <c r="AW9">
        <v>70534972</v>
      </c>
      <c r="AX9">
        <v>69554882</v>
      </c>
      <c r="AY9">
        <v>68885041</v>
      </c>
      <c r="AZ9">
        <v>67242992</v>
      </c>
      <c r="BA9">
        <v>66690722</v>
      </c>
      <c r="BB9">
        <v>64213535</v>
      </c>
      <c r="BC9">
        <v>67894722</v>
      </c>
      <c r="BD9">
        <v>68750843</v>
      </c>
      <c r="BE9">
        <v>71596334</v>
      </c>
      <c r="BF9">
        <v>72962675</v>
      </c>
      <c r="BG9">
        <v>74850614</v>
      </c>
      <c r="BH9">
        <v>74844003</v>
      </c>
      <c r="BI9">
        <v>75920872</v>
      </c>
      <c r="BJ9">
        <v>75703512</v>
      </c>
      <c r="BK9">
        <v>70956855</v>
      </c>
      <c r="BL9">
        <v>67723497</v>
      </c>
      <c r="BM9">
        <v>63307541</v>
      </c>
      <c r="BN9">
        <v>63246694</v>
      </c>
      <c r="BO9">
        <v>63819762</v>
      </c>
      <c r="BP9">
        <v>63126751</v>
      </c>
      <c r="BQ9">
        <v>63239689</v>
      </c>
      <c r="BR9">
        <v>63973694</v>
      </c>
      <c r="BS9">
        <v>62830686</v>
      </c>
      <c r="BT9">
        <v>63466253</v>
      </c>
      <c r="BU9">
        <v>67741371</v>
      </c>
      <c r="BV9">
        <v>67014553</v>
      </c>
      <c r="BW9">
        <v>67395139</v>
      </c>
      <c r="BX9">
        <v>66748584</v>
      </c>
    </row>
    <row r="10" spans="1:77" x14ac:dyDescent="0.2">
      <c r="A10" t="s">
        <v>23</v>
      </c>
      <c r="B10" t="s">
        <v>16</v>
      </c>
      <c r="C10">
        <v>647153101</v>
      </c>
      <c r="D10">
        <v>649190714</v>
      </c>
      <c r="E10">
        <v>683662446</v>
      </c>
      <c r="F10">
        <v>663662427</v>
      </c>
      <c r="G10">
        <v>639291759</v>
      </c>
      <c r="H10">
        <v>647626719</v>
      </c>
      <c r="I10">
        <v>666142155</v>
      </c>
      <c r="J10">
        <v>675489129</v>
      </c>
      <c r="K10">
        <v>685347392</v>
      </c>
      <c r="L10">
        <v>687798557</v>
      </c>
      <c r="M10">
        <v>675700046</v>
      </c>
      <c r="N10">
        <v>692460397</v>
      </c>
      <c r="O10">
        <v>695334163</v>
      </c>
      <c r="P10">
        <v>707583670</v>
      </c>
      <c r="Q10">
        <v>725504937</v>
      </c>
      <c r="R10">
        <v>755608407</v>
      </c>
      <c r="S10">
        <v>765629311</v>
      </c>
      <c r="T10">
        <v>771943384</v>
      </c>
      <c r="U10">
        <v>766261495</v>
      </c>
      <c r="V10">
        <v>749699922</v>
      </c>
      <c r="W10">
        <v>758821882</v>
      </c>
      <c r="X10">
        <v>770546183</v>
      </c>
      <c r="Y10">
        <v>780295991</v>
      </c>
      <c r="Z10">
        <v>769415706</v>
      </c>
      <c r="AA10">
        <v>780957935</v>
      </c>
      <c r="AB10">
        <v>779233801</v>
      </c>
      <c r="AC10">
        <v>730955619</v>
      </c>
      <c r="AD10">
        <v>743354602</v>
      </c>
      <c r="AE10">
        <v>728252010</v>
      </c>
      <c r="AF10">
        <v>711049416</v>
      </c>
      <c r="AG10">
        <v>700666128</v>
      </c>
      <c r="AH10">
        <v>695272677</v>
      </c>
      <c r="AI10">
        <v>662405075</v>
      </c>
      <c r="AJ10">
        <v>616922703</v>
      </c>
      <c r="AK10">
        <v>587503157</v>
      </c>
      <c r="AL10">
        <v>564909296</v>
      </c>
      <c r="AM10">
        <v>540388173</v>
      </c>
      <c r="AN10">
        <v>531536330</v>
      </c>
      <c r="AO10">
        <v>534640782</v>
      </c>
      <c r="AP10">
        <v>541309796</v>
      </c>
      <c r="AQ10">
        <v>540673891</v>
      </c>
      <c r="AR10">
        <v>540166509</v>
      </c>
      <c r="AS10">
        <v>528799887</v>
      </c>
      <c r="AT10">
        <v>520847308</v>
      </c>
      <c r="AU10">
        <v>501413779</v>
      </c>
      <c r="AV10">
        <v>492268922</v>
      </c>
      <c r="AW10">
        <v>489097907</v>
      </c>
      <c r="AX10">
        <v>484575073</v>
      </c>
      <c r="AY10">
        <v>476716916</v>
      </c>
      <c r="AZ10">
        <v>478053991</v>
      </c>
      <c r="BA10">
        <v>477148548</v>
      </c>
      <c r="BB10">
        <v>486990440</v>
      </c>
      <c r="BC10">
        <v>484800198</v>
      </c>
      <c r="BD10">
        <v>469937611</v>
      </c>
      <c r="BE10">
        <v>464154623</v>
      </c>
      <c r="BF10">
        <v>470284284</v>
      </c>
      <c r="BG10">
        <v>463450421</v>
      </c>
      <c r="BH10">
        <v>444249688</v>
      </c>
      <c r="BI10">
        <v>443152468</v>
      </c>
      <c r="BJ10">
        <v>439143051</v>
      </c>
      <c r="BK10">
        <v>387280310</v>
      </c>
      <c r="BL10">
        <v>377594347</v>
      </c>
      <c r="BM10">
        <v>377171637</v>
      </c>
      <c r="BN10">
        <v>370541812</v>
      </c>
      <c r="BO10">
        <v>356744398</v>
      </c>
      <c r="BP10">
        <v>347097452</v>
      </c>
      <c r="BQ10">
        <v>345175838</v>
      </c>
      <c r="BR10">
        <v>337682852</v>
      </c>
      <c r="BS10">
        <v>333337884</v>
      </c>
      <c r="BT10">
        <v>329318078</v>
      </c>
      <c r="BU10">
        <v>342594522</v>
      </c>
      <c r="BV10">
        <v>304197251</v>
      </c>
      <c r="BW10">
        <v>330824709</v>
      </c>
      <c r="BX10">
        <v>329142325</v>
      </c>
    </row>
    <row r="11" spans="1:77" x14ac:dyDescent="0.2">
      <c r="A11" t="s">
        <v>24</v>
      </c>
      <c r="B11" t="s">
        <v>18</v>
      </c>
      <c r="C11">
        <v>1132150017</v>
      </c>
      <c r="D11">
        <v>1132768773</v>
      </c>
      <c r="E11">
        <v>1189230257</v>
      </c>
      <c r="F11">
        <v>1150110913</v>
      </c>
      <c r="G11">
        <v>1103385637</v>
      </c>
      <c r="H11">
        <v>1111299781</v>
      </c>
      <c r="I11">
        <v>1148162786</v>
      </c>
      <c r="J11">
        <v>1166796753</v>
      </c>
      <c r="K11">
        <v>1210959089</v>
      </c>
      <c r="L11">
        <v>1222243329</v>
      </c>
      <c r="M11">
        <v>1196218893</v>
      </c>
      <c r="N11">
        <v>1244245056</v>
      </c>
      <c r="O11">
        <v>1275971145</v>
      </c>
      <c r="P11">
        <v>1310947410</v>
      </c>
      <c r="Q11">
        <v>1328717637</v>
      </c>
      <c r="R11">
        <v>1354464798</v>
      </c>
      <c r="S11">
        <v>1337376330</v>
      </c>
      <c r="T11">
        <v>1324474189</v>
      </c>
      <c r="U11">
        <v>1290650598</v>
      </c>
      <c r="V11">
        <v>1240957643</v>
      </c>
      <c r="W11">
        <v>1268312086</v>
      </c>
      <c r="X11">
        <v>1315133136</v>
      </c>
      <c r="Y11">
        <v>1345816615</v>
      </c>
      <c r="Z11">
        <v>1306548510</v>
      </c>
      <c r="AA11">
        <v>1332983142</v>
      </c>
      <c r="AB11">
        <v>1339389307</v>
      </c>
      <c r="AC11">
        <v>1262691683</v>
      </c>
      <c r="AD11">
        <v>1288231124</v>
      </c>
      <c r="AE11">
        <v>1253825670</v>
      </c>
      <c r="AF11">
        <v>1199885433</v>
      </c>
      <c r="AG11">
        <v>1171139179</v>
      </c>
      <c r="AH11">
        <v>1154012835</v>
      </c>
      <c r="AI11">
        <v>1083092117</v>
      </c>
      <c r="AJ11">
        <v>1007773650</v>
      </c>
      <c r="AK11">
        <v>959717113</v>
      </c>
      <c r="AL11">
        <v>902836164</v>
      </c>
      <c r="AM11">
        <v>866196566</v>
      </c>
      <c r="AN11">
        <v>848604741</v>
      </c>
      <c r="AO11">
        <v>838291983</v>
      </c>
      <c r="AP11">
        <v>836624137</v>
      </c>
      <c r="AQ11">
        <v>853551653</v>
      </c>
      <c r="AR11">
        <v>878204252</v>
      </c>
      <c r="AS11">
        <v>858319589</v>
      </c>
      <c r="AT11">
        <v>823318164</v>
      </c>
      <c r="AU11">
        <v>763013619</v>
      </c>
      <c r="AV11">
        <v>733893137</v>
      </c>
      <c r="AW11">
        <v>749992910</v>
      </c>
      <c r="AX11">
        <v>748314853</v>
      </c>
      <c r="AY11">
        <v>740597161</v>
      </c>
      <c r="AZ11">
        <v>742864398</v>
      </c>
      <c r="BA11">
        <v>741180313</v>
      </c>
      <c r="BB11">
        <v>748622764</v>
      </c>
      <c r="BC11">
        <v>744569842</v>
      </c>
      <c r="BD11">
        <v>720115193</v>
      </c>
      <c r="BE11">
        <v>701957750</v>
      </c>
      <c r="BF11">
        <v>693155580</v>
      </c>
      <c r="BG11">
        <v>681128536</v>
      </c>
      <c r="BH11">
        <v>667526964</v>
      </c>
      <c r="BI11">
        <v>674420885</v>
      </c>
      <c r="BJ11">
        <v>670584366</v>
      </c>
      <c r="BK11">
        <v>624653589</v>
      </c>
      <c r="BL11">
        <v>603818182</v>
      </c>
      <c r="BM11">
        <v>610197126</v>
      </c>
      <c r="BN11">
        <v>602792940</v>
      </c>
      <c r="BO11">
        <v>596432906</v>
      </c>
      <c r="BP11">
        <v>582601387</v>
      </c>
      <c r="BQ11">
        <v>573982204</v>
      </c>
      <c r="BR11">
        <v>568497568</v>
      </c>
      <c r="BS11">
        <v>558724659</v>
      </c>
      <c r="BT11">
        <v>562291969</v>
      </c>
      <c r="BU11">
        <v>577747906</v>
      </c>
      <c r="BV11">
        <v>500429297</v>
      </c>
      <c r="BW11">
        <v>538109458</v>
      </c>
      <c r="BX11">
        <v>541924473</v>
      </c>
    </row>
    <row r="12" spans="1:77" x14ac:dyDescent="0.2">
      <c r="A12" t="s">
        <v>25</v>
      </c>
      <c r="B12" t="s">
        <v>17</v>
      </c>
      <c r="C12">
        <v>1385119646</v>
      </c>
      <c r="D12">
        <v>1374689199</v>
      </c>
      <c r="E12">
        <v>1426653993</v>
      </c>
      <c r="F12">
        <v>1380501105</v>
      </c>
      <c r="G12">
        <v>1326139366</v>
      </c>
      <c r="H12">
        <v>1328884218</v>
      </c>
      <c r="I12">
        <v>1363697218</v>
      </c>
      <c r="J12">
        <v>1383331097</v>
      </c>
      <c r="K12">
        <v>1417386552</v>
      </c>
      <c r="L12">
        <v>1421876472</v>
      </c>
      <c r="M12">
        <v>1390847102</v>
      </c>
      <c r="N12">
        <v>1428032282</v>
      </c>
      <c r="O12">
        <v>1447082750</v>
      </c>
      <c r="P12">
        <v>1488712076</v>
      </c>
      <c r="Q12">
        <v>1513329889</v>
      </c>
      <c r="R12">
        <v>1546868623</v>
      </c>
      <c r="S12">
        <v>1525550621</v>
      </c>
      <c r="T12">
        <v>1530305332</v>
      </c>
      <c r="U12">
        <v>1505236426</v>
      </c>
      <c r="V12">
        <v>1464531986</v>
      </c>
      <c r="W12">
        <v>1483056617</v>
      </c>
      <c r="X12">
        <v>1511667297</v>
      </c>
      <c r="Y12">
        <v>1528019172</v>
      </c>
      <c r="Z12">
        <v>1498894020</v>
      </c>
      <c r="AA12">
        <v>1541290493</v>
      </c>
      <c r="AB12">
        <v>1552810330</v>
      </c>
      <c r="AC12">
        <v>1476724564</v>
      </c>
      <c r="AD12">
        <v>1513947322</v>
      </c>
      <c r="AE12">
        <v>1494817793</v>
      </c>
      <c r="AF12">
        <v>1454128401</v>
      </c>
      <c r="AG12">
        <v>1435760990</v>
      </c>
      <c r="AH12">
        <v>1416559361</v>
      </c>
      <c r="AI12">
        <v>1363498063</v>
      </c>
      <c r="AJ12">
        <v>1289674488</v>
      </c>
      <c r="AK12">
        <v>1247508210</v>
      </c>
      <c r="AL12">
        <v>1193827488</v>
      </c>
      <c r="AM12">
        <v>1142587319</v>
      </c>
      <c r="AN12">
        <v>1126652575</v>
      </c>
      <c r="AO12">
        <v>1110535191</v>
      </c>
      <c r="AP12">
        <v>1118352523</v>
      </c>
      <c r="AQ12">
        <v>1113760909</v>
      </c>
      <c r="AR12">
        <v>1128186351</v>
      </c>
      <c r="AS12">
        <v>1115920894</v>
      </c>
      <c r="AT12">
        <v>1086048772</v>
      </c>
      <c r="AU12">
        <v>1029892675</v>
      </c>
      <c r="AV12">
        <v>1000989403</v>
      </c>
      <c r="AW12">
        <v>998085366</v>
      </c>
      <c r="AX12">
        <v>990758215</v>
      </c>
      <c r="AY12">
        <v>983975564</v>
      </c>
      <c r="AZ12">
        <v>980767930</v>
      </c>
      <c r="BA12">
        <v>987392289</v>
      </c>
      <c r="BB12">
        <v>990702544</v>
      </c>
      <c r="BC12">
        <v>987324650</v>
      </c>
      <c r="BD12">
        <v>952017910</v>
      </c>
      <c r="BE12">
        <v>933746314</v>
      </c>
      <c r="BF12">
        <v>927844956</v>
      </c>
      <c r="BG12">
        <v>905804504</v>
      </c>
      <c r="BH12">
        <v>892382904</v>
      </c>
      <c r="BI12">
        <v>892314655</v>
      </c>
      <c r="BJ12">
        <v>888751485</v>
      </c>
      <c r="BK12">
        <v>874171249</v>
      </c>
      <c r="BL12">
        <v>834393451</v>
      </c>
      <c r="BM12">
        <v>834113839</v>
      </c>
      <c r="BN12">
        <v>818706818</v>
      </c>
      <c r="BO12">
        <v>791633084</v>
      </c>
      <c r="BP12">
        <v>778842981</v>
      </c>
      <c r="BQ12">
        <v>783426378</v>
      </c>
      <c r="BR12">
        <v>783984364</v>
      </c>
      <c r="BS12">
        <v>765050391</v>
      </c>
      <c r="BT12">
        <v>787920797</v>
      </c>
      <c r="BU12">
        <v>803720804</v>
      </c>
      <c r="BV12">
        <v>764156696</v>
      </c>
      <c r="BW12">
        <v>824087109</v>
      </c>
      <c r="BX12">
        <v>846419098</v>
      </c>
    </row>
    <row r="13" spans="1:77" x14ac:dyDescent="0.2">
      <c r="A13" t="s">
        <v>6</v>
      </c>
      <c r="B13" t="s">
        <v>26</v>
      </c>
      <c r="C13">
        <v>83520867</v>
      </c>
      <c r="D13">
        <v>80172282</v>
      </c>
      <c r="E13">
        <v>79719480</v>
      </c>
      <c r="F13">
        <v>77795234</v>
      </c>
      <c r="G13">
        <v>75248324</v>
      </c>
      <c r="H13">
        <v>75195232</v>
      </c>
      <c r="I13">
        <v>74653040</v>
      </c>
      <c r="J13">
        <v>73176407</v>
      </c>
      <c r="K13">
        <v>73732100</v>
      </c>
      <c r="L13">
        <v>73762057</v>
      </c>
      <c r="M13">
        <v>73711352</v>
      </c>
      <c r="N13">
        <v>71767013</v>
      </c>
      <c r="O13">
        <v>66825585</v>
      </c>
      <c r="P13">
        <v>66860424</v>
      </c>
      <c r="Q13">
        <v>65408826</v>
      </c>
      <c r="R13">
        <v>64862189</v>
      </c>
      <c r="S13">
        <v>63504738</v>
      </c>
      <c r="T13">
        <v>62465255</v>
      </c>
      <c r="U13">
        <v>59660388</v>
      </c>
      <c r="V13">
        <v>55244073</v>
      </c>
      <c r="W13">
        <v>51905647</v>
      </c>
      <c r="X13">
        <v>49479353</v>
      </c>
      <c r="Y13">
        <v>46784825</v>
      </c>
      <c r="Z13">
        <v>43302492</v>
      </c>
      <c r="AA13">
        <v>41434952</v>
      </c>
      <c r="AB13">
        <v>39523961</v>
      </c>
      <c r="AC13">
        <v>37365171</v>
      </c>
      <c r="AD13">
        <v>37455968</v>
      </c>
      <c r="AE13">
        <v>34277940</v>
      </c>
      <c r="AF13">
        <v>31166942</v>
      </c>
      <c r="AG13">
        <v>30640323</v>
      </c>
      <c r="AH13">
        <v>30758152</v>
      </c>
      <c r="AI13">
        <v>29195759</v>
      </c>
      <c r="AJ13">
        <v>26907259</v>
      </c>
      <c r="AK13">
        <v>25191707</v>
      </c>
      <c r="AL13">
        <v>23575308</v>
      </c>
      <c r="AM13">
        <v>22225884</v>
      </c>
      <c r="AN13">
        <v>21926984</v>
      </c>
      <c r="AO13">
        <v>22386442</v>
      </c>
      <c r="AP13">
        <v>23247679</v>
      </c>
      <c r="AQ13">
        <v>23401899</v>
      </c>
      <c r="AR13">
        <v>23145337</v>
      </c>
      <c r="AS13">
        <v>21721211</v>
      </c>
      <c r="AT13">
        <v>21264081</v>
      </c>
      <c r="AU13">
        <v>20389117</v>
      </c>
      <c r="AV13">
        <v>19228703</v>
      </c>
      <c r="AW13">
        <v>18384621</v>
      </c>
      <c r="AX13">
        <v>18297696</v>
      </c>
      <c r="AY13">
        <v>17104525</v>
      </c>
      <c r="AZ13">
        <v>14939435</v>
      </c>
      <c r="BA13">
        <v>13673041</v>
      </c>
      <c r="BB13">
        <v>14565967</v>
      </c>
      <c r="BC13">
        <v>13672131</v>
      </c>
      <c r="BD13">
        <v>12722655</v>
      </c>
      <c r="BE13">
        <v>12926891</v>
      </c>
      <c r="BF13">
        <v>13174361</v>
      </c>
      <c r="BG13">
        <v>12690998</v>
      </c>
      <c r="BH13">
        <v>12506524</v>
      </c>
      <c r="BI13">
        <v>12489429</v>
      </c>
      <c r="BJ13">
        <v>12446748</v>
      </c>
      <c r="BK13">
        <v>11310632</v>
      </c>
      <c r="BL13">
        <v>11480799</v>
      </c>
      <c r="BM13">
        <v>11152141</v>
      </c>
      <c r="BN13">
        <v>11250914</v>
      </c>
      <c r="BO13">
        <v>10932190</v>
      </c>
      <c r="BP13">
        <v>10491641</v>
      </c>
      <c r="BQ13">
        <v>10484742</v>
      </c>
      <c r="BR13">
        <v>10217651</v>
      </c>
      <c r="BS13">
        <v>9843744</v>
      </c>
      <c r="BT13">
        <v>9784365</v>
      </c>
      <c r="BU13">
        <v>9976651</v>
      </c>
      <c r="BV13">
        <v>9069247</v>
      </c>
      <c r="BW13">
        <v>9665074</v>
      </c>
      <c r="BX13">
        <v>9460229</v>
      </c>
      <c r="BY13">
        <v>9491371</v>
      </c>
    </row>
    <row r="14" spans="1:77" x14ac:dyDescent="0.2">
      <c r="A14" t="s">
        <v>7</v>
      </c>
      <c r="B14" t="s">
        <v>27</v>
      </c>
      <c r="C14">
        <v>788406499</v>
      </c>
      <c r="D14">
        <v>792244778</v>
      </c>
      <c r="E14">
        <v>835888342</v>
      </c>
      <c r="F14">
        <v>811811705</v>
      </c>
      <c r="G14">
        <v>782360729</v>
      </c>
      <c r="H14">
        <v>793509202</v>
      </c>
      <c r="I14">
        <v>833141820</v>
      </c>
      <c r="J14">
        <v>858259247</v>
      </c>
      <c r="K14">
        <v>897809143</v>
      </c>
      <c r="L14">
        <v>910493976</v>
      </c>
      <c r="M14">
        <v>899952689</v>
      </c>
      <c r="N14">
        <v>937486248</v>
      </c>
      <c r="O14">
        <v>966384917</v>
      </c>
      <c r="P14">
        <v>1003813719</v>
      </c>
      <c r="Q14">
        <v>1028899430</v>
      </c>
      <c r="R14">
        <v>1059454674</v>
      </c>
      <c r="S14">
        <v>1048979966</v>
      </c>
      <c r="T14">
        <v>1058625123</v>
      </c>
      <c r="U14">
        <v>1049207525</v>
      </c>
      <c r="V14">
        <v>1028271800</v>
      </c>
      <c r="W14">
        <v>1058527692</v>
      </c>
      <c r="X14">
        <v>1102704475</v>
      </c>
      <c r="Y14">
        <v>1128188373</v>
      </c>
      <c r="Z14">
        <v>1111805252</v>
      </c>
      <c r="AA14">
        <v>1141051456</v>
      </c>
      <c r="AB14">
        <v>1150819870</v>
      </c>
      <c r="AC14">
        <v>1105476358</v>
      </c>
      <c r="AD14">
        <v>1140343106</v>
      </c>
      <c r="AE14">
        <v>1129412346</v>
      </c>
      <c r="AF14">
        <v>1110235785</v>
      </c>
      <c r="AG14">
        <v>1097255811</v>
      </c>
      <c r="AH14">
        <v>1095422059</v>
      </c>
      <c r="AI14">
        <v>1056268279</v>
      </c>
      <c r="AJ14">
        <v>997929454</v>
      </c>
      <c r="AK14">
        <v>962474671</v>
      </c>
      <c r="AL14">
        <v>931338897</v>
      </c>
      <c r="AM14">
        <v>902266345</v>
      </c>
      <c r="AN14">
        <v>894093583</v>
      </c>
      <c r="AO14">
        <v>879549616</v>
      </c>
      <c r="AP14">
        <v>880097220</v>
      </c>
      <c r="AQ14">
        <v>879556418</v>
      </c>
      <c r="AR14">
        <v>899741625</v>
      </c>
      <c r="AS14">
        <v>892440964</v>
      </c>
      <c r="AT14">
        <v>873158392</v>
      </c>
      <c r="AU14">
        <v>821886624</v>
      </c>
      <c r="AV14">
        <v>802773677</v>
      </c>
      <c r="AW14">
        <v>807531828</v>
      </c>
      <c r="AX14">
        <v>802868479</v>
      </c>
      <c r="AY14">
        <v>793635792</v>
      </c>
      <c r="AZ14">
        <v>796265647</v>
      </c>
      <c r="BA14">
        <v>792561718</v>
      </c>
      <c r="BB14">
        <v>798411681</v>
      </c>
      <c r="BC14">
        <v>788899890</v>
      </c>
      <c r="BD14">
        <v>741012684</v>
      </c>
      <c r="BE14">
        <v>715371655</v>
      </c>
      <c r="BF14">
        <v>700930034</v>
      </c>
      <c r="BG14">
        <v>675739757</v>
      </c>
      <c r="BH14">
        <v>652751339</v>
      </c>
      <c r="BI14">
        <v>657491400</v>
      </c>
      <c r="BJ14">
        <v>659571806</v>
      </c>
      <c r="BK14">
        <v>580258630</v>
      </c>
      <c r="BL14">
        <v>560414404</v>
      </c>
      <c r="BM14">
        <v>546774780</v>
      </c>
      <c r="BN14">
        <v>543108332</v>
      </c>
      <c r="BO14">
        <v>523081498</v>
      </c>
      <c r="BP14">
        <v>524086304</v>
      </c>
      <c r="BQ14">
        <v>515984365</v>
      </c>
      <c r="BR14">
        <v>504846635</v>
      </c>
      <c r="BS14">
        <v>484843720</v>
      </c>
      <c r="BT14">
        <v>496230683</v>
      </c>
      <c r="BU14">
        <v>505409431</v>
      </c>
      <c r="BV14">
        <v>457973963</v>
      </c>
      <c r="BW14">
        <v>493605474</v>
      </c>
      <c r="BX14">
        <v>496150350</v>
      </c>
      <c r="BY14">
        <v>507479462</v>
      </c>
    </row>
    <row r="15" spans="1:77" x14ac:dyDescent="0.2">
      <c r="A15" t="s">
        <v>28</v>
      </c>
      <c r="B15" t="s">
        <v>33</v>
      </c>
      <c r="C15">
        <v>153269236</v>
      </c>
      <c r="D15">
        <v>154074195</v>
      </c>
      <c r="E15">
        <v>162714159</v>
      </c>
      <c r="F15">
        <v>158042136</v>
      </c>
      <c r="G15">
        <v>152304174</v>
      </c>
      <c r="H15">
        <v>154594853</v>
      </c>
      <c r="I15">
        <v>164732098</v>
      </c>
      <c r="J15">
        <v>171664824</v>
      </c>
      <c r="K15">
        <v>179308033</v>
      </c>
      <c r="L15">
        <v>181810541</v>
      </c>
      <c r="M15">
        <v>181359160</v>
      </c>
      <c r="N15">
        <v>190931796</v>
      </c>
      <c r="O15">
        <v>199058958</v>
      </c>
      <c r="P15">
        <v>207425645</v>
      </c>
      <c r="Q15">
        <v>214876781</v>
      </c>
      <c r="R15">
        <v>225885922</v>
      </c>
      <c r="S15">
        <v>224719763</v>
      </c>
      <c r="T15">
        <v>228132576</v>
      </c>
      <c r="U15">
        <v>226703671</v>
      </c>
      <c r="V15">
        <v>224924577</v>
      </c>
      <c r="W15">
        <v>232515972</v>
      </c>
      <c r="X15">
        <v>243876624</v>
      </c>
      <c r="Y15">
        <v>253493033</v>
      </c>
      <c r="Z15">
        <v>255625400</v>
      </c>
      <c r="AA15">
        <v>269007190</v>
      </c>
      <c r="AB15">
        <v>276688834</v>
      </c>
      <c r="AC15">
        <v>270656277</v>
      </c>
      <c r="AD15">
        <v>280750507</v>
      </c>
      <c r="AE15">
        <v>282380536</v>
      </c>
      <c r="AF15">
        <v>281565739</v>
      </c>
      <c r="AG15">
        <v>280586088</v>
      </c>
      <c r="AH15">
        <v>281372678</v>
      </c>
      <c r="AI15">
        <v>274803560</v>
      </c>
      <c r="AJ15">
        <v>261320243</v>
      </c>
      <c r="AK15">
        <v>254258488</v>
      </c>
      <c r="AL15">
        <v>250065103</v>
      </c>
      <c r="AM15">
        <v>247050012</v>
      </c>
      <c r="AN15">
        <v>249538124</v>
      </c>
      <c r="AO15">
        <v>247860975</v>
      </c>
      <c r="AP15">
        <v>247685667</v>
      </c>
      <c r="AQ15">
        <v>246662421</v>
      </c>
      <c r="AR15">
        <v>256357871</v>
      </c>
      <c r="AS15">
        <v>256677209</v>
      </c>
      <c r="AT15">
        <v>249729441</v>
      </c>
      <c r="AU15">
        <v>234752134</v>
      </c>
      <c r="AV15">
        <v>230431071</v>
      </c>
      <c r="AW15">
        <v>231221003</v>
      </c>
      <c r="AX15">
        <v>230887354</v>
      </c>
      <c r="AY15">
        <v>226344298</v>
      </c>
      <c r="AZ15">
        <v>228384436</v>
      </c>
      <c r="BA15">
        <v>224064631</v>
      </c>
      <c r="BB15">
        <v>229291553</v>
      </c>
      <c r="BC15">
        <v>226600537</v>
      </c>
      <c r="BD15">
        <v>216100491</v>
      </c>
      <c r="BE15">
        <v>199627886</v>
      </c>
      <c r="BF15">
        <v>186804337</v>
      </c>
      <c r="BG15">
        <v>173621363</v>
      </c>
      <c r="BH15">
        <v>174295452</v>
      </c>
      <c r="BI15">
        <v>175141683</v>
      </c>
      <c r="BJ15">
        <v>172877366</v>
      </c>
      <c r="BK15">
        <v>147531314</v>
      </c>
      <c r="BL15">
        <v>148172192</v>
      </c>
      <c r="BM15">
        <v>138389204</v>
      </c>
      <c r="BN15">
        <v>131832999</v>
      </c>
      <c r="BO15">
        <v>129323962</v>
      </c>
      <c r="BP15">
        <v>131175686</v>
      </c>
      <c r="BQ15">
        <v>132929540</v>
      </c>
      <c r="BR15">
        <v>131883393</v>
      </c>
      <c r="BS15">
        <v>128522862</v>
      </c>
      <c r="BT15">
        <v>133137323</v>
      </c>
      <c r="BU15">
        <v>132521163</v>
      </c>
      <c r="BV15">
        <v>120899568</v>
      </c>
      <c r="BW15">
        <v>133032535</v>
      </c>
      <c r="BX15">
        <v>133853540</v>
      </c>
    </row>
    <row r="16" spans="1:77" x14ac:dyDescent="0.2">
      <c r="A16" t="s">
        <v>29</v>
      </c>
      <c r="B16" t="s">
        <v>32</v>
      </c>
      <c r="C16">
        <v>170381741</v>
      </c>
      <c r="D16">
        <v>171424368</v>
      </c>
      <c r="E16">
        <v>181166682</v>
      </c>
      <c r="F16">
        <v>176036818</v>
      </c>
      <c r="G16">
        <v>169731418</v>
      </c>
      <c r="H16">
        <v>172369406</v>
      </c>
      <c r="I16">
        <v>182798798</v>
      </c>
      <c r="J16">
        <v>189777079</v>
      </c>
      <c r="K16">
        <v>197835163</v>
      </c>
      <c r="L16">
        <v>200385374</v>
      </c>
      <c r="M16">
        <v>199054111</v>
      </c>
      <c r="N16">
        <v>208486532</v>
      </c>
      <c r="O16">
        <v>216153795</v>
      </c>
      <c r="P16">
        <v>224741390</v>
      </c>
      <c r="Q16">
        <v>232170340</v>
      </c>
      <c r="R16">
        <v>243172926</v>
      </c>
      <c r="S16">
        <v>241631647</v>
      </c>
      <c r="T16">
        <v>244786202</v>
      </c>
      <c r="U16">
        <v>242785312</v>
      </c>
      <c r="V16">
        <v>240408944</v>
      </c>
      <c r="W16">
        <v>247171220</v>
      </c>
      <c r="X16">
        <v>257980079</v>
      </c>
      <c r="Y16">
        <v>266901213</v>
      </c>
      <c r="Z16">
        <v>268765576</v>
      </c>
      <c r="AA16">
        <v>281233284</v>
      </c>
      <c r="AB16">
        <v>287788117</v>
      </c>
      <c r="AC16">
        <v>281163757</v>
      </c>
      <c r="AD16">
        <v>293154863</v>
      </c>
      <c r="AE16">
        <v>295694783</v>
      </c>
      <c r="AF16">
        <v>294932771</v>
      </c>
      <c r="AG16">
        <v>292696204</v>
      </c>
      <c r="AH16">
        <v>291452182</v>
      </c>
      <c r="AI16">
        <v>283468888</v>
      </c>
      <c r="AJ16">
        <v>269351511</v>
      </c>
      <c r="AK16">
        <v>262195789</v>
      </c>
      <c r="AL16">
        <v>256797266</v>
      </c>
      <c r="AM16">
        <v>251079910</v>
      </c>
      <c r="AN16">
        <v>251582257</v>
      </c>
      <c r="AO16">
        <v>250515836</v>
      </c>
      <c r="AP16">
        <v>251662539</v>
      </c>
      <c r="AQ16">
        <v>249754124</v>
      </c>
      <c r="AR16">
        <v>252779502</v>
      </c>
      <c r="AS16">
        <v>248058610</v>
      </c>
      <c r="AT16">
        <v>244699393</v>
      </c>
      <c r="AU16">
        <v>233559206</v>
      </c>
      <c r="AV16">
        <v>227907466</v>
      </c>
      <c r="AW16">
        <v>228136998</v>
      </c>
      <c r="AX16">
        <v>226001583</v>
      </c>
      <c r="AY16">
        <v>222764938</v>
      </c>
      <c r="AZ16">
        <v>224434579</v>
      </c>
      <c r="BA16">
        <v>223385112</v>
      </c>
      <c r="BB16">
        <v>222383891</v>
      </c>
      <c r="BC16">
        <v>215709561</v>
      </c>
      <c r="BD16">
        <v>198258555</v>
      </c>
      <c r="BE16">
        <v>191246218</v>
      </c>
      <c r="BF16">
        <v>187478909</v>
      </c>
      <c r="BG16">
        <v>182619864</v>
      </c>
      <c r="BH16">
        <v>167891954</v>
      </c>
      <c r="BI16">
        <v>169169269</v>
      </c>
      <c r="BJ16">
        <v>170751403</v>
      </c>
      <c r="BK16">
        <v>159422472</v>
      </c>
      <c r="BL16">
        <v>156298256</v>
      </c>
      <c r="BM16">
        <v>153046949</v>
      </c>
      <c r="BN16">
        <v>151338365</v>
      </c>
      <c r="BO16">
        <v>147976392</v>
      </c>
      <c r="BP16">
        <v>148749015</v>
      </c>
      <c r="BQ16">
        <v>142612786</v>
      </c>
      <c r="BR16">
        <v>136970235</v>
      </c>
      <c r="BS16">
        <v>131121508</v>
      </c>
      <c r="BT16">
        <v>133235315</v>
      </c>
      <c r="BU16">
        <v>135270863</v>
      </c>
      <c r="BV16">
        <v>121044915</v>
      </c>
      <c r="BW16">
        <v>129138304</v>
      </c>
      <c r="BX16">
        <v>131593027</v>
      </c>
    </row>
    <row r="17" spans="1:77" x14ac:dyDescent="0.2">
      <c r="A17" t="s">
        <v>30</v>
      </c>
      <c r="B17" t="s">
        <v>31</v>
      </c>
      <c r="C17">
        <v>464755522</v>
      </c>
      <c r="D17">
        <v>466746215</v>
      </c>
      <c r="E17">
        <v>492007501</v>
      </c>
      <c r="F17">
        <v>477732751</v>
      </c>
      <c r="G17">
        <v>460325137</v>
      </c>
      <c r="H17">
        <v>466544943</v>
      </c>
      <c r="I17">
        <v>485610924</v>
      </c>
      <c r="J17">
        <v>496817344</v>
      </c>
      <c r="K17">
        <v>520665947</v>
      </c>
      <c r="L17">
        <v>528298061</v>
      </c>
      <c r="M17">
        <v>519539418</v>
      </c>
      <c r="N17">
        <v>538067920</v>
      </c>
      <c r="O17">
        <v>551172164</v>
      </c>
      <c r="P17">
        <v>571646684</v>
      </c>
      <c r="Q17">
        <v>581852309</v>
      </c>
      <c r="R17">
        <v>590395826</v>
      </c>
      <c r="S17">
        <v>582628556</v>
      </c>
      <c r="T17">
        <v>585706345</v>
      </c>
      <c r="U17">
        <v>579718542</v>
      </c>
      <c r="V17">
        <v>562938279</v>
      </c>
      <c r="W17">
        <v>578840500</v>
      </c>
      <c r="X17">
        <v>600847772</v>
      </c>
      <c r="Y17">
        <v>607794127</v>
      </c>
      <c r="Z17">
        <v>587414276</v>
      </c>
      <c r="AA17">
        <v>590810982</v>
      </c>
      <c r="AB17">
        <v>586342919</v>
      </c>
      <c r="AC17">
        <v>553656324</v>
      </c>
      <c r="AD17">
        <v>566437736</v>
      </c>
      <c r="AE17">
        <v>551337027</v>
      </c>
      <c r="AF17">
        <v>533737275</v>
      </c>
      <c r="AG17">
        <v>523973519</v>
      </c>
      <c r="AH17">
        <v>522597199</v>
      </c>
      <c r="AI17">
        <v>497995831</v>
      </c>
      <c r="AJ17">
        <v>467257700</v>
      </c>
      <c r="AK17">
        <v>446020394</v>
      </c>
      <c r="AL17">
        <v>424476528</v>
      </c>
      <c r="AM17">
        <v>404136423</v>
      </c>
      <c r="AN17">
        <v>392973202</v>
      </c>
      <c r="AO17">
        <v>381172805</v>
      </c>
      <c r="AP17">
        <v>380749014</v>
      </c>
      <c r="AQ17">
        <v>383139873</v>
      </c>
      <c r="AR17">
        <v>390604252</v>
      </c>
      <c r="AS17">
        <v>387705145</v>
      </c>
      <c r="AT17">
        <v>378729558</v>
      </c>
      <c r="AU17">
        <v>353575284</v>
      </c>
      <c r="AV17">
        <v>344435140</v>
      </c>
      <c r="AW17">
        <v>348173827</v>
      </c>
      <c r="AX17">
        <v>345979542</v>
      </c>
      <c r="AY17">
        <v>344526556</v>
      </c>
      <c r="AZ17">
        <v>343446632</v>
      </c>
      <c r="BA17">
        <v>345111975</v>
      </c>
      <c r="BB17">
        <v>346736237</v>
      </c>
      <c r="BC17">
        <v>346589792</v>
      </c>
      <c r="BD17">
        <v>326653638</v>
      </c>
      <c r="BE17">
        <v>324497551</v>
      </c>
      <c r="BF17">
        <v>326646788</v>
      </c>
      <c r="BG17">
        <v>319498530</v>
      </c>
      <c r="BH17">
        <v>310563933</v>
      </c>
      <c r="BI17">
        <v>313180448</v>
      </c>
      <c r="BJ17">
        <v>315943037</v>
      </c>
      <c r="BK17">
        <v>273304844</v>
      </c>
      <c r="BL17">
        <v>255943956</v>
      </c>
      <c r="BM17">
        <v>255338627</v>
      </c>
      <c r="BN17">
        <v>259936968</v>
      </c>
      <c r="BO17">
        <v>245781144</v>
      </c>
      <c r="BP17">
        <v>244161603</v>
      </c>
      <c r="BQ17">
        <v>240442039</v>
      </c>
      <c r="BR17">
        <v>235993007</v>
      </c>
      <c r="BS17">
        <v>225199350</v>
      </c>
      <c r="BT17">
        <v>229858045</v>
      </c>
      <c r="BU17">
        <v>237617405</v>
      </c>
      <c r="BV17">
        <v>216029480</v>
      </c>
      <c r="BW17">
        <v>231434635</v>
      </c>
      <c r="BX17">
        <v>230703783</v>
      </c>
    </row>
    <row r="18" spans="1:77" x14ac:dyDescent="0.2">
      <c r="A18" t="s">
        <v>8</v>
      </c>
      <c r="B18" t="s">
        <v>34</v>
      </c>
      <c r="C18">
        <v>626430330</v>
      </c>
      <c r="D18">
        <v>633848571</v>
      </c>
      <c r="E18">
        <v>670805438</v>
      </c>
      <c r="F18">
        <v>651776314</v>
      </c>
      <c r="G18">
        <v>628629166</v>
      </c>
      <c r="H18">
        <v>639013459</v>
      </c>
      <c r="I18">
        <v>671799815</v>
      </c>
      <c r="J18">
        <v>692177584</v>
      </c>
      <c r="K18">
        <v>722816539</v>
      </c>
      <c r="L18">
        <v>733775491</v>
      </c>
      <c r="M18">
        <v>719048171</v>
      </c>
      <c r="N18">
        <v>739487069</v>
      </c>
      <c r="O18">
        <v>742824579</v>
      </c>
      <c r="P18">
        <v>774179317</v>
      </c>
      <c r="Q18">
        <v>793472825</v>
      </c>
      <c r="R18">
        <v>799915206</v>
      </c>
      <c r="S18">
        <v>794685500</v>
      </c>
      <c r="T18">
        <v>807172838</v>
      </c>
      <c r="U18">
        <v>796864510</v>
      </c>
      <c r="V18">
        <v>761028199</v>
      </c>
      <c r="W18">
        <v>808870448</v>
      </c>
      <c r="X18">
        <v>845413009</v>
      </c>
      <c r="Y18">
        <v>879067368</v>
      </c>
      <c r="Z18">
        <v>878202454</v>
      </c>
      <c r="AA18">
        <v>902293158</v>
      </c>
      <c r="AB18">
        <v>890376756</v>
      </c>
      <c r="AC18">
        <v>834859837</v>
      </c>
      <c r="AD18">
        <v>891723633</v>
      </c>
      <c r="AE18">
        <v>882926561</v>
      </c>
      <c r="AF18">
        <v>867999102</v>
      </c>
      <c r="AG18">
        <v>862835487</v>
      </c>
      <c r="AH18">
        <v>834878747</v>
      </c>
      <c r="AI18">
        <v>765707155</v>
      </c>
      <c r="AJ18">
        <v>733733142</v>
      </c>
      <c r="AK18">
        <v>714352353</v>
      </c>
      <c r="AL18">
        <v>675551222</v>
      </c>
      <c r="AM18">
        <v>642887689</v>
      </c>
      <c r="AN18">
        <v>618749614</v>
      </c>
      <c r="AO18">
        <v>591455909</v>
      </c>
      <c r="AP18">
        <v>577242358</v>
      </c>
      <c r="AQ18">
        <v>569677451</v>
      </c>
      <c r="AR18">
        <v>574817253</v>
      </c>
      <c r="AS18">
        <v>547477830</v>
      </c>
      <c r="AT18">
        <v>530149588</v>
      </c>
      <c r="AU18">
        <v>488860245</v>
      </c>
      <c r="AV18">
        <v>468290837</v>
      </c>
      <c r="AW18">
        <v>470123006</v>
      </c>
      <c r="AX18">
        <v>470562039</v>
      </c>
      <c r="AY18">
        <v>466161457</v>
      </c>
      <c r="AZ18">
        <v>470236292</v>
      </c>
      <c r="BA18">
        <v>466540040</v>
      </c>
      <c r="BB18">
        <v>464306473</v>
      </c>
      <c r="BC18">
        <v>467079698</v>
      </c>
      <c r="BD18">
        <v>461199882</v>
      </c>
      <c r="BE18">
        <v>451254034</v>
      </c>
      <c r="BF18">
        <v>444961230</v>
      </c>
      <c r="BG18">
        <v>445216064</v>
      </c>
      <c r="BH18">
        <v>432279394</v>
      </c>
      <c r="BI18">
        <v>426594668</v>
      </c>
      <c r="BJ18">
        <v>418319614</v>
      </c>
      <c r="BK18">
        <v>367016249</v>
      </c>
      <c r="BL18">
        <v>360462846</v>
      </c>
      <c r="BM18">
        <v>355389650</v>
      </c>
      <c r="BN18">
        <v>347400587</v>
      </c>
      <c r="BO18">
        <v>339951797</v>
      </c>
      <c r="BP18">
        <v>333424046</v>
      </c>
      <c r="BQ18">
        <v>330946286</v>
      </c>
      <c r="BR18">
        <v>330407259</v>
      </c>
      <c r="BS18">
        <v>334130235</v>
      </c>
      <c r="BT18">
        <v>339378104</v>
      </c>
      <c r="BU18">
        <v>343736977</v>
      </c>
      <c r="BV18">
        <v>271906348</v>
      </c>
      <c r="BW18">
        <v>301354697</v>
      </c>
      <c r="BX18">
        <v>304670712</v>
      </c>
      <c r="BY18">
        <v>315066887</v>
      </c>
    </row>
    <row r="19" spans="1:77" x14ac:dyDescent="0.2">
      <c r="A19" t="s">
        <v>35</v>
      </c>
      <c r="C19">
        <f>C4+C5+C13+C14+C18</f>
        <v>9482457012</v>
      </c>
      <c r="D19">
        <f t="shared" ref="D19:BO19" si="0">D4+D5+D13+D14+D18</f>
        <v>9450544347</v>
      </c>
      <c r="E19">
        <f t="shared" si="0"/>
        <v>9859293647</v>
      </c>
      <c r="F19">
        <f t="shared" si="0"/>
        <v>9550175067</v>
      </c>
      <c r="G19">
        <f t="shared" si="0"/>
        <v>9221928230</v>
      </c>
      <c r="H19">
        <f t="shared" si="0"/>
        <v>9285710708</v>
      </c>
      <c r="I19">
        <f t="shared" si="0"/>
        <v>9355117535</v>
      </c>
      <c r="J19">
        <f t="shared" si="0"/>
        <v>9370401019</v>
      </c>
      <c r="K19">
        <f t="shared" si="0"/>
        <v>9559237283</v>
      </c>
      <c r="L19">
        <f t="shared" si="0"/>
        <v>9483015320</v>
      </c>
      <c r="M19">
        <f t="shared" si="0"/>
        <v>9275152363</v>
      </c>
      <c r="N19">
        <f t="shared" si="0"/>
        <v>9488175359</v>
      </c>
      <c r="O19">
        <f t="shared" si="0"/>
        <v>9486475434</v>
      </c>
      <c r="P19">
        <f t="shared" si="0"/>
        <v>9612417231</v>
      </c>
      <c r="Q19">
        <f t="shared" si="0"/>
        <v>9807291499</v>
      </c>
      <c r="R19">
        <f t="shared" si="0"/>
        <v>10024460794</v>
      </c>
      <c r="S19">
        <f t="shared" si="0"/>
        <v>9837539848</v>
      </c>
      <c r="T19">
        <f t="shared" si="0"/>
        <v>9890168292</v>
      </c>
      <c r="U19">
        <f t="shared" si="0"/>
        <v>9661499786</v>
      </c>
      <c r="V19">
        <f t="shared" si="0"/>
        <v>9350097418</v>
      </c>
      <c r="W19">
        <f t="shared" si="0"/>
        <v>9436023155</v>
      </c>
      <c r="X19">
        <f t="shared" si="0"/>
        <v>9577763042</v>
      </c>
      <c r="Y19">
        <f t="shared" si="0"/>
        <v>9708449685</v>
      </c>
      <c r="Z19">
        <f t="shared" si="0"/>
        <v>9541243011</v>
      </c>
      <c r="AA19">
        <f t="shared" si="0"/>
        <v>9670863399</v>
      </c>
      <c r="AB19">
        <f t="shared" si="0"/>
        <v>9597030103</v>
      </c>
      <c r="AC19">
        <f t="shared" si="0"/>
        <v>9079208543</v>
      </c>
      <c r="AD19">
        <f t="shared" si="0"/>
        <v>9304926527</v>
      </c>
      <c r="AE19">
        <f t="shared" si="0"/>
        <v>9131434671</v>
      </c>
      <c r="AF19">
        <f t="shared" si="0"/>
        <v>8899342323</v>
      </c>
      <c r="AG19">
        <f t="shared" si="0"/>
        <v>8806286731</v>
      </c>
      <c r="AH19">
        <f t="shared" si="0"/>
        <v>8658358115</v>
      </c>
      <c r="AI19">
        <f t="shared" si="0"/>
        <v>8243890833</v>
      </c>
      <c r="AJ19">
        <f t="shared" si="0"/>
        <v>7782836290</v>
      </c>
      <c r="AK19">
        <f t="shared" si="0"/>
        <v>7540974833</v>
      </c>
      <c r="AL19">
        <f t="shared" si="0"/>
        <v>7269931186</v>
      </c>
      <c r="AM19">
        <f t="shared" si="0"/>
        <v>6994972255</v>
      </c>
      <c r="AN19">
        <f t="shared" si="0"/>
        <v>6888651957</v>
      </c>
      <c r="AO19">
        <f t="shared" si="0"/>
        <v>6804802560</v>
      </c>
      <c r="AP19">
        <f t="shared" si="0"/>
        <v>6777123829</v>
      </c>
      <c r="AQ19">
        <f t="shared" si="0"/>
        <v>6734439051</v>
      </c>
      <c r="AR19">
        <f t="shared" si="0"/>
        <v>6784691515</v>
      </c>
      <c r="AS19">
        <f t="shared" si="0"/>
        <v>6613458511</v>
      </c>
      <c r="AT19">
        <f t="shared" si="0"/>
        <v>6419010780</v>
      </c>
      <c r="AU19">
        <f t="shared" si="0"/>
        <v>6093431465</v>
      </c>
      <c r="AV19">
        <f t="shared" si="0"/>
        <v>5941992700</v>
      </c>
      <c r="AW19">
        <f t="shared" si="0"/>
        <v>5925968162</v>
      </c>
      <c r="AX19">
        <f t="shared" si="0"/>
        <v>5872339555</v>
      </c>
      <c r="AY19">
        <f t="shared" si="0"/>
        <v>5819185177</v>
      </c>
      <c r="AZ19">
        <f t="shared" si="0"/>
        <v>5797595544</v>
      </c>
      <c r="BA19">
        <f t="shared" si="0"/>
        <v>5734532249</v>
      </c>
      <c r="BB19">
        <f t="shared" si="0"/>
        <v>5682661463</v>
      </c>
      <c r="BC19">
        <f t="shared" si="0"/>
        <v>5609775096</v>
      </c>
      <c r="BD19">
        <f t="shared" si="0"/>
        <v>5429491048</v>
      </c>
      <c r="BE19">
        <f t="shared" si="0"/>
        <v>5331798147</v>
      </c>
      <c r="BF19">
        <f t="shared" si="0"/>
        <v>5241206882</v>
      </c>
      <c r="BG19">
        <f t="shared" si="0"/>
        <v>5129575201</v>
      </c>
      <c r="BH19">
        <f t="shared" si="0"/>
        <v>4984045796</v>
      </c>
      <c r="BI19">
        <f t="shared" si="0"/>
        <v>4973758913</v>
      </c>
      <c r="BJ19">
        <f t="shared" si="0"/>
        <v>4934156808</v>
      </c>
      <c r="BK19">
        <f t="shared" si="0"/>
        <v>4592675044</v>
      </c>
      <c r="BL19">
        <f t="shared" si="0"/>
        <v>4463069612</v>
      </c>
      <c r="BM19">
        <f t="shared" si="0"/>
        <v>4469371933</v>
      </c>
      <c r="BN19">
        <f t="shared" si="0"/>
        <v>4421040412</v>
      </c>
      <c r="BO19">
        <f t="shared" si="0"/>
        <v>4326148617</v>
      </c>
      <c r="BP19">
        <f t="shared" ref="BP19:BY19" si="1">BP4+BP5+BP13+BP14+BP18</f>
        <v>4302864191</v>
      </c>
      <c r="BQ19">
        <f t="shared" si="1"/>
        <v>4249417162</v>
      </c>
      <c r="BR19">
        <f t="shared" si="1"/>
        <v>4231005513</v>
      </c>
      <c r="BS19">
        <f t="shared" si="1"/>
        <v>4158236322</v>
      </c>
      <c r="BT19">
        <f t="shared" si="1"/>
        <v>4195206804</v>
      </c>
      <c r="BU19">
        <f t="shared" si="1"/>
        <v>4313701742</v>
      </c>
      <c r="BV19">
        <f t="shared" si="1"/>
        <v>3932199601</v>
      </c>
      <c r="BW19">
        <f t="shared" si="1"/>
        <v>4246113666</v>
      </c>
      <c r="BX19">
        <f t="shared" si="1"/>
        <v>4324419774</v>
      </c>
      <c r="BY19">
        <f t="shared" si="1"/>
        <v>4353452959</v>
      </c>
    </row>
    <row r="21" spans="1:77" x14ac:dyDescent="0.2">
      <c r="B21" t="s">
        <v>35</v>
      </c>
      <c r="C21">
        <f>C19/1000000</f>
        <v>9482.4570120000008</v>
      </c>
      <c r="D21">
        <f t="shared" ref="D21:BO21" si="2">D19/1000000</f>
        <v>9450.5443469999991</v>
      </c>
      <c r="E21">
        <f t="shared" si="2"/>
        <v>9859.2936470000004</v>
      </c>
      <c r="F21">
        <f t="shared" si="2"/>
        <v>9550.1750670000001</v>
      </c>
      <c r="G21">
        <f t="shared" si="2"/>
        <v>9221.9282299999995</v>
      </c>
      <c r="H21">
        <f t="shared" si="2"/>
        <v>9285.7107080000005</v>
      </c>
      <c r="I21">
        <f t="shared" si="2"/>
        <v>9355.1175349999994</v>
      </c>
      <c r="J21">
        <f t="shared" si="2"/>
        <v>9370.4010190000008</v>
      </c>
      <c r="K21">
        <f t="shared" si="2"/>
        <v>9559.2372830000004</v>
      </c>
      <c r="L21">
        <f t="shared" si="2"/>
        <v>9483.0153200000004</v>
      </c>
      <c r="M21">
        <f t="shared" si="2"/>
        <v>9275.1523629999992</v>
      </c>
      <c r="N21">
        <f t="shared" si="2"/>
        <v>9488.1753590000008</v>
      </c>
      <c r="O21">
        <f t="shared" si="2"/>
        <v>9486.475434</v>
      </c>
      <c r="P21">
        <f t="shared" si="2"/>
        <v>9612.4172309999994</v>
      </c>
      <c r="Q21">
        <f t="shared" si="2"/>
        <v>9807.2914990000008</v>
      </c>
      <c r="R21">
        <f t="shared" si="2"/>
        <v>10024.460794000001</v>
      </c>
      <c r="S21">
        <f t="shared" si="2"/>
        <v>9837.5398480000003</v>
      </c>
      <c r="T21">
        <f t="shared" si="2"/>
        <v>9890.1682920000003</v>
      </c>
      <c r="U21">
        <f t="shared" si="2"/>
        <v>9661.4997860000003</v>
      </c>
      <c r="V21">
        <f t="shared" si="2"/>
        <v>9350.0974179999994</v>
      </c>
      <c r="W21">
        <f t="shared" si="2"/>
        <v>9436.0231550000008</v>
      </c>
      <c r="X21">
        <f t="shared" si="2"/>
        <v>9577.7630420000005</v>
      </c>
      <c r="Y21">
        <f t="shared" si="2"/>
        <v>9708.4496849999996</v>
      </c>
      <c r="Z21">
        <f t="shared" si="2"/>
        <v>9541.2430110000005</v>
      </c>
      <c r="AA21">
        <f t="shared" si="2"/>
        <v>9670.8633989999998</v>
      </c>
      <c r="AB21">
        <f t="shared" si="2"/>
        <v>9597.0301029999991</v>
      </c>
      <c r="AC21">
        <f t="shared" si="2"/>
        <v>9079.2085430000006</v>
      </c>
      <c r="AD21">
        <f t="shared" si="2"/>
        <v>9304.9265269999996</v>
      </c>
      <c r="AE21">
        <f t="shared" si="2"/>
        <v>9131.4346710000009</v>
      </c>
      <c r="AF21">
        <f t="shared" si="2"/>
        <v>8899.3423230000008</v>
      </c>
      <c r="AG21">
        <f t="shared" si="2"/>
        <v>8806.2867310000001</v>
      </c>
      <c r="AH21">
        <f t="shared" si="2"/>
        <v>8658.3581150000009</v>
      </c>
      <c r="AI21">
        <f t="shared" si="2"/>
        <v>8243.8908329999995</v>
      </c>
      <c r="AJ21">
        <f t="shared" si="2"/>
        <v>7782.8362900000002</v>
      </c>
      <c r="AK21">
        <f t="shared" si="2"/>
        <v>7540.9748330000002</v>
      </c>
      <c r="AL21">
        <f t="shared" si="2"/>
        <v>7269.9311859999998</v>
      </c>
      <c r="AM21">
        <f t="shared" si="2"/>
        <v>6994.9722549999997</v>
      </c>
      <c r="AN21">
        <f t="shared" si="2"/>
        <v>6888.651957</v>
      </c>
      <c r="AO21">
        <f t="shared" si="2"/>
        <v>6804.8025600000001</v>
      </c>
      <c r="AP21">
        <f t="shared" si="2"/>
        <v>6777.1238290000001</v>
      </c>
      <c r="AQ21">
        <f t="shared" si="2"/>
        <v>6734.4390510000003</v>
      </c>
      <c r="AR21">
        <f t="shared" si="2"/>
        <v>6784.6915150000004</v>
      </c>
      <c r="AS21">
        <f t="shared" si="2"/>
        <v>6613.4585109999998</v>
      </c>
      <c r="AT21">
        <f t="shared" si="2"/>
        <v>6419.0107799999996</v>
      </c>
      <c r="AU21">
        <f t="shared" si="2"/>
        <v>6093.4314649999997</v>
      </c>
      <c r="AV21">
        <f t="shared" si="2"/>
        <v>5941.9926999999998</v>
      </c>
      <c r="AW21">
        <f t="shared" si="2"/>
        <v>5925.9681620000001</v>
      </c>
      <c r="AX21">
        <f t="shared" si="2"/>
        <v>5872.3395549999996</v>
      </c>
      <c r="AY21">
        <f t="shared" si="2"/>
        <v>5819.1851770000003</v>
      </c>
      <c r="AZ21">
        <f t="shared" si="2"/>
        <v>5797.5955439999998</v>
      </c>
      <c r="BA21">
        <f t="shared" si="2"/>
        <v>5734.5322489999999</v>
      </c>
      <c r="BB21">
        <f t="shared" si="2"/>
        <v>5682.6614630000004</v>
      </c>
      <c r="BC21">
        <f t="shared" si="2"/>
        <v>5609.7750960000003</v>
      </c>
      <c r="BD21">
        <f t="shared" si="2"/>
        <v>5429.4910479999999</v>
      </c>
      <c r="BE21">
        <f t="shared" si="2"/>
        <v>5331.7981470000004</v>
      </c>
      <c r="BF21">
        <f t="shared" si="2"/>
        <v>5241.2068820000004</v>
      </c>
      <c r="BG21">
        <f t="shared" si="2"/>
        <v>5129.5752009999997</v>
      </c>
      <c r="BH21">
        <f t="shared" si="2"/>
        <v>4984.0457960000003</v>
      </c>
      <c r="BI21">
        <f t="shared" si="2"/>
        <v>4973.7589129999997</v>
      </c>
      <c r="BJ21">
        <f t="shared" si="2"/>
        <v>4934.1568079999997</v>
      </c>
      <c r="BK21">
        <f t="shared" si="2"/>
        <v>4592.6750439999996</v>
      </c>
      <c r="BL21">
        <f t="shared" si="2"/>
        <v>4463.0696120000002</v>
      </c>
      <c r="BM21">
        <f t="shared" si="2"/>
        <v>4469.3719330000004</v>
      </c>
      <c r="BN21">
        <f t="shared" si="2"/>
        <v>4421.0404120000003</v>
      </c>
      <c r="BO21">
        <f t="shared" si="2"/>
        <v>4326.1486169999998</v>
      </c>
      <c r="BP21">
        <f t="shared" ref="BP21:BX21" si="3">BP19/1000000</f>
        <v>4302.8641909999997</v>
      </c>
      <c r="BQ21">
        <f t="shared" si="3"/>
        <v>4249.4171619999997</v>
      </c>
      <c r="BR21">
        <f t="shared" si="3"/>
        <v>4231.0055130000001</v>
      </c>
      <c r="BS21">
        <f t="shared" si="3"/>
        <v>4158.2363219999997</v>
      </c>
      <c r="BT21">
        <f t="shared" si="3"/>
        <v>4195.2068040000004</v>
      </c>
      <c r="BU21">
        <f t="shared" si="3"/>
        <v>4313.7017420000002</v>
      </c>
      <c r="BV21">
        <f t="shared" si="3"/>
        <v>3932.1996009999998</v>
      </c>
      <c r="BW21">
        <f t="shared" si="3"/>
        <v>4246.1136660000002</v>
      </c>
      <c r="BX21">
        <f t="shared" si="3"/>
        <v>4324.419774</v>
      </c>
      <c r="BY21">
        <f t="shared" ref="BY21" si="4">BY19/1000000</f>
        <v>4353.4529590000002</v>
      </c>
    </row>
    <row r="22" spans="1:77" x14ac:dyDescent="0.2">
      <c r="B22" t="s">
        <v>10</v>
      </c>
      <c r="C22">
        <f>C4/1000000</f>
        <v>1263.2167669999999</v>
      </c>
      <c r="D22">
        <f t="shared" ref="D22:BO22" si="5">D4/1000000</f>
        <v>1258.1893689999999</v>
      </c>
      <c r="E22">
        <f t="shared" si="5"/>
        <v>1310.7906780000001</v>
      </c>
      <c r="F22">
        <f t="shared" si="5"/>
        <v>1266.4454069999999</v>
      </c>
      <c r="G22">
        <f t="shared" si="5"/>
        <v>1253.8688669999999</v>
      </c>
      <c r="H22">
        <f t="shared" si="5"/>
        <v>1266.8423270000001</v>
      </c>
      <c r="I22">
        <f t="shared" si="5"/>
        <v>1254.0077140000001</v>
      </c>
      <c r="J22">
        <f t="shared" si="5"/>
        <v>1246.2476389999999</v>
      </c>
      <c r="K22">
        <f t="shared" si="5"/>
        <v>1243.626121</v>
      </c>
      <c r="L22">
        <f t="shared" si="5"/>
        <v>1234.3378600000001</v>
      </c>
      <c r="M22">
        <f t="shared" si="5"/>
        <v>1228.01983</v>
      </c>
      <c r="N22">
        <f t="shared" si="5"/>
        <v>1230.634798</v>
      </c>
      <c r="O22">
        <f t="shared" si="5"/>
        <v>1198.197651</v>
      </c>
      <c r="P22">
        <f t="shared" si="5"/>
        <v>1186.19208</v>
      </c>
      <c r="Q22">
        <f t="shared" si="5"/>
        <v>1197.8510699999999</v>
      </c>
      <c r="R22">
        <f t="shared" si="5"/>
        <v>1227.002279</v>
      </c>
      <c r="S22">
        <f t="shared" si="5"/>
        <v>1231.8294820000001</v>
      </c>
      <c r="T22">
        <f t="shared" si="5"/>
        <v>1236.4387180000001</v>
      </c>
      <c r="U22">
        <f t="shared" si="5"/>
        <v>1223.8018279999999</v>
      </c>
      <c r="V22">
        <f t="shared" si="5"/>
        <v>1219.777945</v>
      </c>
      <c r="W22">
        <f t="shared" si="5"/>
        <v>1182.4858320000001</v>
      </c>
      <c r="X22">
        <f t="shared" si="5"/>
        <v>1187.8073099999999</v>
      </c>
      <c r="Y22">
        <f t="shared" si="5"/>
        <v>1194.8762389999999</v>
      </c>
      <c r="Z22">
        <f t="shared" si="5"/>
        <v>1149.742348</v>
      </c>
      <c r="AA22">
        <f t="shared" si="5"/>
        <v>1152.7598969999999</v>
      </c>
      <c r="AB22">
        <f t="shared" si="5"/>
        <v>1141.6997799999999</v>
      </c>
      <c r="AC22">
        <f t="shared" si="5"/>
        <v>1110.384716</v>
      </c>
      <c r="AD22">
        <f t="shared" si="5"/>
        <v>1132.3222229999999</v>
      </c>
      <c r="AE22">
        <f t="shared" si="5"/>
        <v>1120.6149780000001</v>
      </c>
      <c r="AF22">
        <f t="shared" si="5"/>
        <v>1116.8422889999999</v>
      </c>
      <c r="AG22">
        <f t="shared" si="5"/>
        <v>1119.2451390000001</v>
      </c>
      <c r="AH22">
        <f t="shared" si="5"/>
        <v>1114.3052110000001</v>
      </c>
      <c r="AI22">
        <f t="shared" si="5"/>
        <v>1110.650791</v>
      </c>
      <c r="AJ22">
        <f t="shared" si="5"/>
        <v>1065.380384</v>
      </c>
      <c r="AK22">
        <f t="shared" si="5"/>
        <v>1064.434749</v>
      </c>
      <c r="AL22">
        <f t="shared" si="5"/>
        <v>1062.4585300000001</v>
      </c>
      <c r="AM22">
        <f t="shared" si="5"/>
        <v>1036.5002919999999</v>
      </c>
      <c r="AN22">
        <f t="shared" si="5"/>
        <v>1028.173681</v>
      </c>
      <c r="AO22">
        <f t="shared" si="5"/>
        <v>1032.2366649999999</v>
      </c>
      <c r="AP22">
        <f t="shared" si="5"/>
        <v>1029.8137839999999</v>
      </c>
      <c r="AQ22">
        <f t="shared" si="5"/>
        <v>1012.932127</v>
      </c>
      <c r="AR22">
        <f t="shared" si="5"/>
        <v>1011.059314</v>
      </c>
      <c r="AS22">
        <f t="shared" si="5"/>
        <v>991.57519300000001</v>
      </c>
      <c r="AT22">
        <f t="shared" si="5"/>
        <v>972.59866099999999</v>
      </c>
      <c r="AU22">
        <f t="shared" si="5"/>
        <v>970.19701199999997</v>
      </c>
      <c r="AV22">
        <f t="shared" si="5"/>
        <v>976.73726399999998</v>
      </c>
      <c r="AW22">
        <f t="shared" si="5"/>
        <v>984.81675499999994</v>
      </c>
      <c r="AX22">
        <f t="shared" si="5"/>
        <v>999.56495199999995</v>
      </c>
      <c r="AY22">
        <f t="shared" si="5"/>
        <v>1016.71311</v>
      </c>
      <c r="AZ22">
        <f t="shared" si="5"/>
        <v>1025.195158</v>
      </c>
      <c r="BA22">
        <f t="shared" si="5"/>
        <v>1010.597911</v>
      </c>
      <c r="BB22">
        <f t="shared" si="5"/>
        <v>995.43082700000002</v>
      </c>
      <c r="BC22">
        <f t="shared" si="5"/>
        <v>982.55329600000005</v>
      </c>
      <c r="BD22">
        <f t="shared" si="5"/>
        <v>980.77061500000002</v>
      </c>
      <c r="BE22">
        <f t="shared" si="5"/>
        <v>998.07464000000004</v>
      </c>
      <c r="BF22">
        <f t="shared" si="5"/>
        <v>975.55722200000002</v>
      </c>
      <c r="BG22">
        <f t="shared" si="5"/>
        <v>965.225638</v>
      </c>
      <c r="BH22">
        <f t="shared" si="5"/>
        <v>960.09330799999998</v>
      </c>
      <c r="BI22">
        <f t="shared" si="5"/>
        <v>961.08430699999997</v>
      </c>
      <c r="BJ22">
        <f t="shared" si="5"/>
        <v>963.78341899999998</v>
      </c>
      <c r="BK22">
        <f t="shared" si="5"/>
        <v>941.49456099999998</v>
      </c>
      <c r="BL22">
        <f t="shared" si="5"/>
        <v>938.96264599999995</v>
      </c>
      <c r="BM22">
        <f t="shared" si="5"/>
        <v>965.01257199999998</v>
      </c>
      <c r="BN22">
        <f t="shared" si="5"/>
        <v>974.44834000000003</v>
      </c>
      <c r="BO22">
        <f t="shared" si="5"/>
        <v>972.05594399999995</v>
      </c>
      <c r="BP22">
        <f t="shared" ref="BP22:BX22" si="6">BP4/1000000</f>
        <v>1007.222701</v>
      </c>
      <c r="BQ22">
        <f t="shared" si="6"/>
        <v>980.62744999999995</v>
      </c>
      <c r="BR22">
        <f t="shared" si="6"/>
        <v>998.71024199999999</v>
      </c>
      <c r="BS22">
        <f t="shared" si="6"/>
        <v>987.08970399999998</v>
      </c>
      <c r="BT22">
        <f t="shared" si="6"/>
        <v>978.20424300000002</v>
      </c>
      <c r="BU22">
        <f t="shared" si="6"/>
        <v>1024.873053</v>
      </c>
      <c r="BV22">
        <f t="shared" si="6"/>
        <v>974.42354399999999</v>
      </c>
      <c r="BW22">
        <f t="shared" si="6"/>
        <v>1040.3840709999999</v>
      </c>
      <c r="BX22">
        <f t="shared" si="6"/>
        <v>1071.4779639999999</v>
      </c>
      <c r="BY22">
        <f t="shared" ref="BY22" si="7">BY4/1000000</f>
        <v>1071.675878</v>
      </c>
    </row>
    <row r="23" spans="1:77" x14ac:dyDescent="0.2">
      <c r="B23" t="s">
        <v>37</v>
      </c>
      <c r="C23">
        <f>C6/1000000</f>
        <v>2580.1026750000001</v>
      </c>
      <c r="D23">
        <f t="shared" ref="D23:BO23" si="8">D6/1000000</f>
        <v>2561.796128</v>
      </c>
      <c r="E23">
        <f t="shared" si="8"/>
        <v>2657.985212</v>
      </c>
      <c r="F23">
        <f t="shared" si="8"/>
        <v>2576.4905560000002</v>
      </c>
      <c r="G23">
        <f t="shared" si="8"/>
        <v>2479.9961090000002</v>
      </c>
      <c r="H23">
        <f t="shared" si="8"/>
        <v>2486.4421929999999</v>
      </c>
      <c r="I23">
        <f t="shared" si="8"/>
        <v>2392.6129700000001</v>
      </c>
      <c r="J23">
        <f t="shared" si="8"/>
        <v>2322.662648</v>
      </c>
      <c r="K23">
        <f t="shared" si="8"/>
        <v>2340.6120759999999</v>
      </c>
      <c r="L23">
        <f t="shared" si="8"/>
        <v>2227.659541</v>
      </c>
      <c r="M23">
        <f t="shared" si="8"/>
        <v>2131.5011610000001</v>
      </c>
      <c r="N23">
        <f t="shared" si="8"/>
        <v>2157.2000910000002</v>
      </c>
      <c r="O23">
        <f t="shared" si="8"/>
        <v>2105.9900969999999</v>
      </c>
      <c r="P23">
        <f t="shared" si="8"/>
        <v>2065.3910270000001</v>
      </c>
      <c r="Q23">
        <f t="shared" si="8"/>
        <v>2119.1002549999998</v>
      </c>
      <c r="R23">
        <f t="shared" si="8"/>
        <v>2146.3455130000002</v>
      </c>
      <c r="S23">
        <f t="shared" si="8"/>
        <v>2002.4651799999999</v>
      </c>
      <c r="T23">
        <f t="shared" si="8"/>
        <v>2018.7408479999999</v>
      </c>
      <c r="U23">
        <f t="shared" si="8"/>
        <v>1898.4099060000001</v>
      </c>
      <c r="V23">
        <f t="shared" si="8"/>
        <v>1781.04925</v>
      </c>
      <c r="W23">
        <f t="shared" si="8"/>
        <v>1756.7380969999999</v>
      </c>
      <c r="X23">
        <f t="shared" si="8"/>
        <v>1707.640245</v>
      </c>
      <c r="Y23">
        <f t="shared" si="8"/>
        <v>1695.786145</v>
      </c>
      <c r="Z23">
        <f t="shared" si="8"/>
        <v>1678.0740860000001</v>
      </c>
      <c r="AA23">
        <f t="shared" si="8"/>
        <v>1646.7271900000001</v>
      </c>
      <c r="AB23">
        <f t="shared" si="8"/>
        <v>1577.976228</v>
      </c>
      <c r="AC23">
        <f t="shared" si="8"/>
        <v>1470.2943760000001</v>
      </c>
      <c r="AD23">
        <f t="shared" si="8"/>
        <v>1484.434919</v>
      </c>
      <c r="AE23">
        <f t="shared" si="8"/>
        <v>1427.8186700000001</v>
      </c>
      <c r="AF23">
        <f t="shared" si="8"/>
        <v>1361.769076</v>
      </c>
      <c r="AG23">
        <f t="shared" si="8"/>
        <v>1340.5588540000001</v>
      </c>
      <c r="AH23">
        <f t="shared" si="8"/>
        <v>1280.0889279999999</v>
      </c>
      <c r="AI23">
        <f t="shared" si="8"/>
        <v>1174.1606859999999</v>
      </c>
      <c r="AJ23">
        <f t="shared" si="8"/>
        <v>1098.60726</v>
      </c>
      <c r="AK23">
        <f t="shared" si="8"/>
        <v>1056.9135450000001</v>
      </c>
      <c r="AL23">
        <f t="shared" si="8"/>
        <v>1010.064764</v>
      </c>
      <c r="AM23">
        <f t="shared" si="8"/>
        <v>960.69828700000005</v>
      </c>
      <c r="AN23">
        <f t="shared" si="8"/>
        <v>941.31787699999995</v>
      </c>
      <c r="AO23">
        <f t="shared" si="8"/>
        <v>907.89137400000004</v>
      </c>
      <c r="AP23">
        <f t="shared" si="8"/>
        <v>870.23235299999999</v>
      </c>
      <c r="AQ23">
        <f t="shared" si="8"/>
        <v>831.48776099999998</v>
      </c>
      <c r="AR23">
        <f t="shared" si="8"/>
        <v>808.77301999999997</v>
      </c>
      <c r="AS23">
        <f t="shared" si="8"/>
        <v>758.67462699999999</v>
      </c>
      <c r="AT23">
        <f t="shared" si="8"/>
        <v>712.11877600000003</v>
      </c>
      <c r="AU23">
        <f t="shared" si="8"/>
        <v>656.68690000000004</v>
      </c>
      <c r="AV23">
        <f t="shared" si="8"/>
        <v>620.65260699999999</v>
      </c>
      <c r="AW23">
        <f t="shared" si="8"/>
        <v>593.42367899999999</v>
      </c>
      <c r="AX23">
        <f t="shared" si="8"/>
        <v>560.50295200000005</v>
      </c>
      <c r="AY23">
        <f t="shared" si="8"/>
        <v>540.75221099999999</v>
      </c>
      <c r="AZ23">
        <f t="shared" si="8"/>
        <v>517.81217400000003</v>
      </c>
      <c r="BA23">
        <f t="shared" si="8"/>
        <v>486.31214899999998</v>
      </c>
      <c r="BB23">
        <f t="shared" si="8"/>
        <v>440.84367900000001</v>
      </c>
      <c r="BC23">
        <f t="shared" si="8"/>
        <v>414.36343499999998</v>
      </c>
      <c r="BD23">
        <f t="shared" si="8"/>
        <v>384.36058800000001</v>
      </c>
      <c r="BE23">
        <f t="shared" si="8"/>
        <v>355.25434799999999</v>
      </c>
      <c r="BF23">
        <f t="shared" si="8"/>
        <v>323.371915</v>
      </c>
      <c r="BG23">
        <f t="shared" si="8"/>
        <v>297.49293399999999</v>
      </c>
      <c r="BH23">
        <f t="shared" si="8"/>
        <v>267.79465499999998</v>
      </c>
      <c r="BI23">
        <f t="shared" si="8"/>
        <v>258.12479000000002</v>
      </c>
      <c r="BJ23">
        <f t="shared" si="8"/>
        <v>243.609263</v>
      </c>
      <c r="BK23">
        <f t="shared" si="8"/>
        <v>211.986063</v>
      </c>
      <c r="BL23">
        <f t="shared" si="8"/>
        <v>201.33588</v>
      </c>
      <c r="BM23">
        <f t="shared" si="8"/>
        <v>199.39852400000001</v>
      </c>
      <c r="BN23">
        <f t="shared" si="8"/>
        <v>194.039759</v>
      </c>
      <c r="BO23">
        <f t="shared" si="8"/>
        <v>187.80169799999999</v>
      </c>
      <c r="BP23">
        <f t="shared" ref="BP23:BX23" si="9">BP6/1000000</f>
        <v>184.75124099999999</v>
      </c>
      <c r="BQ23">
        <f t="shared" si="9"/>
        <v>183.10023699999999</v>
      </c>
      <c r="BR23">
        <f t="shared" si="9"/>
        <v>178.431892</v>
      </c>
      <c r="BS23">
        <f t="shared" si="9"/>
        <v>175.877745</v>
      </c>
      <c r="BT23">
        <f t="shared" si="9"/>
        <v>181.71447800000001</v>
      </c>
      <c r="BU23">
        <f t="shared" si="9"/>
        <v>184.42044899999999</v>
      </c>
      <c r="BV23">
        <f t="shared" si="9"/>
        <v>164.88713799999999</v>
      </c>
      <c r="BW23">
        <f t="shared" si="9"/>
        <v>187.020747</v>
      </c>
      <c r="BX23">
        <f t="shared" si="9"/>
        <v>201.84729100000001</v>
      </c>
    </row>
    <row r="24" spans="1:77" x14ac:dyDescent="0.2">
      <c r="B24" t="s">
        <v>38</v>
      </c>
      <c r="C24">
        <f>C7/1000000</f>
        <v>661.84896000000003</v>
      </c>
      <c r="D24">
        <f t="shared" ref="D24:BO24" si="10">D7/1000000</f>
        <v>652.57794200000001</v>
      </c>
      <c r="E24">
        <f t="shared" si="10"/>
        <v>673.00577499999997</v>
      </c>
      <c r="F24">
        <f t="shared" si="10"/>
        <v>649.22434599999997</v>
      </c>
      <c r="G24">
        <f t="shared" si="10"/>
        <v>621.61683500000004</v>
      </c>
      <c r="H24">
        <f t="shared" si="10"/>
        <v>620.63611200000003</v>
      </c>
      <c r="I24">
        <f t="shared" si="10"/>
        <v>626.49777600000004</v>
      </c>
      <c r="J24">
        <f t="shared" si="10"/>
        <v>627.68683099999998</v>
      </c>
      <c r="K24">
        <f t="shared" si="10"/>
        <v>635.94965200000001</v>
      </c>
      <c r="L24">
        <f t="shared" si="10"/>
        <v>636.77557300000001</v>
      </c>
      <c r="M24">
        <f t="shared" si="10"/>
        <v>627.867076</v>
      </c>
      <c r="N24">
        <f t="shared" si="10"/>
        <v>642.82685500000002</v>
      </c>
      <c r="O24">
        <f t="shared" si="10"/>
        <v>642.68714599999998</v>
      </c>
      <c r="P24">
        <f t="shared" si="10"/>
        <v>657.83758999999998</v>
      </c>
      <c r="Q24">
        <f t="shared" si="10"/>
        <v>674.14478899999995</v>
      </c>
      <c r="R24">
        <f t="shared" si="10"/>
        <v>691.77412500000003</v>
      </c>
      <c r="S24">
        <f t="shared" si="10"/>
        <v>686.646209</v>
      </c>
      <c r="T24">
        <f t="shared" si="10"/>
        <v>691.46545900000001</v>
      </c>
      <c r="U24">
        <f t="shared" si="10"/>
        <v>683.45943499999998</v>
      </c>
      <c r="V24">
        <f t="shared" si="10"/>
        <v>666.07000100000005</v>
      </c>
      <c r="W24">
        <f t="shared" si="10"/>
        <v>670.96434499999998</v>
      </c>
      <c r="X24">
        <f t="shared" si="10"/>
        <v>672.02618900000004</v>
      </c>
      <c r="Y24">
        <f t="shared" si="10"/>
        <v>680.59403399999997</v>
      </c>
      <c r="Z24">
        <f t="shared" si="10"/>
        <v>675.93918900000006</v>
      </c>
      <c r="AA24">
        <f t="shared" si="10"/>
        <v>692.04588899999999</v>
      </c>
      <c r="AB24">
        <f t="shared" si="10"/>
        <v>686.06677999999999</v>
      </c>
      <c r="AC24">
        <f t="shared" si="10"/>
        <v>629.96367399999997</v>
      </c>
      <c r="AD24">
        <f t="shared" si="10"/>
        <v>639.03834400000005</v>
      </c>
      <c r="AE24">
        <f t="shared" si="10"/>
        <v>627.11533399999996</v>
      </c>
      <c r="AF24">
        <f t="shared" si="10"/>
        <v>618.68972900000006</v>
      </c>
      <c r="AG24">
        <f t="shared" si="10"/>
        <v>616.87101600000005</v>
      </c>
      <c r="AH24">
        <f t="shared" si="10"/>
        <v>608.43305999999995</v>
      </c>
      <c r="AI24">
        <f t="shared" si="10"/>
        <v>582.77658499999995</v>
      </c>
      <c r="AJ24">
        <f t="shared" si="10"/>
        <v>553.99808700000006</v>
      </c>
      <c r="AK24">
        <f t="shared" si="10"/>
        <v>540.80249700000002</v>
      </c>
      <c r="AL24">
        <f t="shared" si="10"/>
        <v>526.69359099999997</v>
      </c>
      <c r="AM24">
        <f t="shared" si="10"/>
        <v>510.16278899999998</v>
      </c>
      <c r="AN24">
        <f t="shared" si="10"/>
        <v>506.39274999999998</v>
      </c>
      <c r="AO24">
        <f t="shared" si="10"/>
        <v>510.89857599999999</v>
      </c>
      <c r="AP24">
        <f t="shared" si="10"/>
        <v>521.975323</v>
      </c>
      <c r="AQ24">
        <f t="shared" si="10"/>
        <v>530.05325400000004</v>
      </c>
      <c r="AR24">
        <f t="shared" si="10"/>
        <v>537.44057799999996</v>
      </c>
      <c r="AS24">
        <f t="shared" si="10"/>
        <v>525.34997399999997</v>
      </c>
      <c r="AT24">
        <f t="shared" si="10"/>
        <v>510.58255000000003</v>
      </c>
      <c r="AU24">
        <f t="shared" si="10"/>
        <v>486.44774000000001</v>
      </c>
      <c r="AV24">
        <f t="shared" si="10"/>
        <v>484.08988799999997</v>
      </c>
      <c r="AW24">
        <f t="shared" si="10"/>
        <v>480.15965999999997</v>
      </c>
      <c r="AX24">
        <f t="shared" si="10"/>
        <v>470.01936599999999</v>
      </c>
      <c r="AY24">
        <f t="shared" si="10"/>
        <v>463.12294000000003</v>
      </c>
      <c r="AZ24">
        <f t="shared" si="10"/>
        <v>458.92513200000002</v>
      </c>
      <c r="BA24">
        <f t="shared" si="10"/>
        <v>452.77851399999997</v>
      </c>
      <c r="BB24">
        <f t="shared" si="10"/>
        <v>444.32288299999999</v>
      </c>
      <c r="BC24">
        <f t="shared" si="10"/>
        <v>436.91378500000002</v>
      </c>
      <c r="BD24">
        <f t="shared" si="10"/>
        <v>420.88864699999999</v>
      </c>
      <c r="BE24">
        <f t="shared" si="10"/>
        <v>413.85369300000002</v>
      </c>
      <c r="BF24">
        <f t="shared" si="10"/>
        <v>411.78077999999999</v>
      </c>
      <c r="BG24">
        <f t="shared" si="10"/>
        <v>399.14324499999998</v>
      </c>
      <c r="BH24">
        <f t="shared" si="10"/>
        <v>383.03801600000003</v>
      </c>
      <c r="BI24">
        <f t="shared" si="10"/>
        <v>377.956053</v>
      </c>
      <c r="BJ24">
        <f t="shared" si="10"/>
        <v>371.26587599999999</v>
      </c>
      <c r="BK24">
        <f t="shared" si="10"/>
        <v>343.96058199999999</v>
      </c>
      <c r="BL24">
        <f t="shared" si="10"/>
        <v>332.85207400000002</v>
      </c>
      <c r="BM24">
        <f t="shared" si="10"/>
        <v>326.34920099999999</v>
      </c>
      <c r="BN24">
        <f t="shared" si="10"/>
        <v>313.86889500000001</v>
      </c>
      <c r="BO24">
        <f t="shared" si="10"/>
        <v>306.35388399999999</v>
      </c>
      <c r="BP24">
        <f t="shared" ref="BP24:BX24" si="11">BP7/1000000</f>
        <v>298.70049899999998</v>
      </c>
      <c r="BQ24">
        <f t="shared" si="11"/>
        <v>289.23822899999999</v>
      </c>
      <c r="BR24">
        <f t="shared" si="11"/>
        <v>283.04326900000001</v>
      </c>
      <c r="BS24">
        <f t="shared" si="11"/>
        <v>273.39836000000003</v>
      </c>
      <c r="BT24">
        <f t="shared" si="11"/>
        <v>271.035664</v>
      </c>
      <c r="BU24">
        <f t="shared" si="11"/>
        <v>272.97789699999998</v>
      </c>
      <c r="BV24">
        <f t="shared" si="11"/>
        <v>246.06366499999999</v>
      </c>
      <c r="BW24">
        <f t="shared" si="11"/>
        <v>268.26399600000002</v>
      </c>
      <c r="BX24">
        <f t="shared" si="11"/>
        <v>269.06846200000001</v>
      </c>
    </row>
    <row r="25" spans="1:77" x14ac:dyDescent="0.2">
      <c r="B25" t="s">
        <v>36</v>
      </c>
      <c r="C25">
        <f>(C8+C9)/1000000</f>
        <v>314.50815</v>
      </c>
      <c r="D25">
        <f t="shared" ref="D25:BO25" si="12">(D8+D9)/1000000</f>
        <v>315.06659100000002</v>
      </c>
      <c r="E25">
        <f t="shared" si="12"/>
        <v>331.55202600000001</v>
      </c>
      <c r="F25">
        <f t="shared" si="12"/>
        <v>322.35705999999999</v>
      </c>
      <c r="G25">
        <f t="shared" si="12"/>
        <v>311.39143799999999</v>
      </c>
      <c r="H25">
        <f t="shared" si="12"/>
        <v>316.26146499999999</v>
      </c>
      <c r="I25">
        <f t="shared" si="12"/>
        <v>324.402241</v>
      </c>
      <c r="J25">
        <f t="shared" si="12"/>
        <v>324.57368400000001</v>
      </c>
      <c r="K25">
        <f t="shared" si="12"/>
        <v>330.99861900000002</v>
      </c>
      <c r="L25">
        <f t="shared" si="12"/>
        <v>334.292464</v>
      </c>
      <c r="M25">
        <f t="shared" si="12"/>
        <v>332.28604300000001</v>
      </c>
      <c r="N25">
        <f t="shared" si="12"/>
        <v>344.03555</v>
      </c>
      <c r="O25">
        <f t="shared" si="12"/>
        <v>345.17740099999997</v>
      </c>
      <c r="P25">
        <f t="shared" si="12"/>
        <v>350.89991800000001</v>
      </c>
      <c r="Q25">
        <f t="shared" si="12"/>
        <v>360.86184100000003</v>
      </c>
      <c r="R25">
        <f t="shared" si="12"/>
        <v>378.16498000000001</v>
      </c>
      <c r="S25">
        <f t="shared" si="12"/>
        <v>380.87251099999997</v>
      </c>
      <c r="T25">
        <f t="shared" si="12"/>
        <v>388.53714600000001</v>
      </c>
      <c r="U25">
        <f t="shared" si="12"/>
        <v>387.947675</v>
      </c>
      <c r="V25">
        <f t="shared" si="12"/>
        <v>383.46659899999997</v>
      </c>
      <c r="W25">
        <f t="shared" si="12"/>
        <v>396.340509</v>
      </c>
      <c r="X25">
        <f t="shared" si="12"/>
        <v>415.345845</v>
      </c>
      <c r="Y25">
        <f t="shared" si="12"/>
        <v>429.02092299999998</v>
      </c>
      <c r="Z25">
        <f t="shared" si="12"/>
        <v>429.31895400000002</v>
      </c>
      <c r="AA25">
        <f t="shared" si="12"/>
        <v>439.31928699999997</v>
      </c>
      <c r="AB25">
        <f t="shared" si="12"/>
        <v>439.13328999999999</v>
      </c>
      <c r="AC25">
        <f t="shared" si="12"/>
        <v>420.49254500000001</v>
      </c>
      <c r="AD25">
        <f t="shared" si="12"/>
        <v>434.07528600000001</v>
      </c>
      <c r="AE25">
        <f t="shared" si="12"/>
        <v>432.37336900000003</v>
      </c>
      <c r="AF25">
        <f t="shared" si="12"/>
        <v>427.57614999999998</v>
      </c>
      <c r="AG25">
        <f t="shared" si="12"/>
        <v>431.313804</v>
      </c>
      <c r="AH25">
        <f t="shared" si="12"/>
        <v>428.62708500000002</v>
      </c>
      <c r="AI25">
        <f t="shared" si="12"/>
        <v>416.136323</v>
      </c>
      <c r="AJ25">
        <f t="shared" si="12"/>
        <v>391.90986299999997</v>
      </c>
      <c r="AK25">
        <f t="shared" si="12"/>
        <v>382.07683100000003</v>
      </c>
      <c r="AL25">
        <f t="shared" si="12"/>
        <v>378.675926</v>
      </c>
      <c r="AM25">
        <f t="shared" si="12"/>
        <v>371.05891100000002</v>
      </c>
      <c r="AN25">
        <f t="shared" si="12"/>
        <v>371.203822</v>
      </c>
      <c r="AO25">
        <f t="shared" si="12"/>
        <v>376.916022</v>
      </c>
      <c r="AP25">
        <f t="shared" si="12"/>
        <v>378.228656</v>
      </c>
      <c r="AQ25">
        <f t="shared" si="12"/>
        <v>379.34368799999999</v>
      </c>
      <c r="AR25">
        <f t="shared" si="12"/>
        <v>383.15727600000002</v>
      </c>
      <c r="AS25">
        <f t="shared" si="12"/>
        <v>373.17834199999999</v>
      </c>
      <c r="AT25">
        <f t="shared" si="12"/>
        <v>368.924488</v>
      </c>
      <c r="AU25">
        <f t="shared" si="12"/>
        <v>354.643754</v>
      </c>
      <c r="AV25">
        <f t="shared" si="12"/>
        <v>343.068262</v>
      </c>
      <c r="AW25">
        <f t="shared" si="12"/>
        <v>334.35243000000003</v>
      </c>
      <c r="AX25">
        <f t="shared" si="12"/>
        <v>326.87592999999998</v>
      </c>
      <c r="AY25">
        <f t="shared" si="12"/>
        <v>320.40550100000002</v>
      </c>
      <c r="AZ25">
        <f t="shared" si="12"/>
        <v>312.53538700000001</v>
      </c>
      <c r="BA25">
        <f t="shared" si="12"/>
        <v>306.34772600000002</v>
      </c>
      <c r="BB25">
        <f t="shared" si="12"/>
        <v>298.46420499999999</v>
      </c>
      <c r="BC25">
        <f t="shared" si="12"/>
        <v>289.59817099999998</v>
      </c>
      <c r="BD25">
        <f t="shared" si="12"/>
        <v>286.46526299999999</v>
      </c>
      <c r="BE25">
        <f t="shared" si="12"/>
        <v>285.20419900000002</v>
      </c>
      <c r="BF25">
        <f t="shared" si="12"/>
        <v>280.14652000000001</v>
      </c>
      <c r="BG25">
        <f t="shared" si="12"/>
        <v>283.68310400000001</v>
      </c>
      <c r="BH25">
        <f t="shared" si="12"/>
        <v>271.42300399999999</v>
      </c>
      <c r="BI25">
        <f t="shared" si="12"/>
        <v>270.13025800000003</v>
      </c>
      <c r="BJ25">
        <f t="shared" si="12"/>
        <v>266.68117999999998</v>
      </c>
      <c r="BK25">
        <f t="shared" si="12"/>
        <v>250.54317900000001</v>
      </c>
      <c r="BL25">
        <f t="shared" si="12"/>
        <v>241.75498300000001</v>
      </c>
      <c r="BM25">
        <f t="shared" si="12"/>
        <v>243.81246300000001</v>
      </c>
      <c r="BN25">
        <f t="shared" si="12"/>
        <v>244.882015</v>
      </c>
      <c r="BO25">
        <f t="shared" si="12"/>
        <v>241.16121799999999</v>
      </c>
      <c r="BP25">
        <f t="shared" ref="BP25:BX25" si="13">(BP8+BP9)/1000000</f>
        <v>235.645939</v>
      </c>
      <c r="BQ25">
        <f t="shared" si="13"/>
        <v>236.45143300000001</v>
      </c>
      <c r="BR25">
        <f t="shared" si="13"/>
        <v>235.18378100000001</v>
      </c>
      <c r="BS25">
        <f t="shared" si="13"/>
        <v>235.93987999999999</v>
      </c>
      <c r="BT25">
        <f t="shared" si="13"/>
        <v>239.32842299999999</v>
      </c>
      <c r="BU25">
        <f t="shared" si="13"/>
        <v>248.24405200000001</v>
      </c>
      <c r="BV25">
        <f t="shared" si="13"/>
        <v>239.09245200000001</v>
      </c>
      <c r="BW25">
        <f t="shared" si="13"/>
        <v>252.79833099999999</v>
      </c>
      <c r="BX25">
        <f t="shared" si="13"/>
        <v>254.25887</v>
      </c>
    </row>
    <row r="26" spans="1:77" x14ac:dyDescent="0.2">
      <c r="B26" t="s">
        <v>39</v>
      </c>
      <c r="C26">
        <f>C10/1000000</f>
        <v>647.15310099999999</v>
      </c>
      <c r="D26">
        <f t="shared" ref="D26:BO26" si="14">D10/1000000</f>
        <v>649.19071399999996</v>
      </c>
      <c r="E26">
        <f t="shared" si="14"/>
        <v>683.66244600000005</v>
      </c>
      <c r="F26">
        <f t="shared" si="14"/>
        <v>663.66242699999998</v>
      </c>
      <c r="G26">
        <f t="shared" si="14"/>
        <v>639.29175899999996</v>
      </c>
      <c r="H26">
        <f t="shared" si="14"/>
        <v>647.62671899999998</v>
      </c>
      <c r="I26">
        <f t="shared" si="14"/>
        <v>666.142155</v>
      </c>
      <c r="J26">
        <f t="shared" si="14"/>
        <v>675.48912900000005</v>
      </c>
      <c r="K26">
        <f t="shared" si="14"/>
        <v>685.34739200000001</v>
      </c>
      <c r="L26">
        <f t="shared" si="14"/>
        <v>687.79855699999996</v>
      </c>
      <c r="M26">
        <f t="shared" si="14"/>
        <v>675.70004600000004</v>
      </c>
      <c r="N26">
        <f t="shared" si="14"/>
        <v>692.46039699999994</v>
      </c>
      <c r="O26">
        <f t="shared" si="14"/>
        <v>695.33416299999999</v>
      </c>
      <c r="P26">
        <f t="shared" si="14"/>
        <v>707.58366999999998</v>
      </c>
      <c r="Q26">
        <f t="shared" si="14"/>
        <v>725.50493700000004</v>
      </c>
      <c r="R26">
        <f t="shared" si="14"/>
        <v>755.60840700000006</v>
      </c>
      <c r="S26">
        <f t="shared" si="14"/>
        <v>765.62931100000003</v>
      </c>
      <c r="T26">
        <f t="shared" si="14"/>
        <v>771.94338400000004</v>
      </c>
      <c r="U26">
        <f t="shared" si="14"/>
        <v>766.26149499999997</v>
      </c>
      <c r="V26">
        <f t="shared" si="14"/>
        <v>749.69992200000002</v>
      </c>
      <c r="W26">
        <f t="shared" si="14"/>
        <v>758.82188199999996</v>
      </c>
      <c r="X26">
        <f t="shared" si="14"/>
        <v>770.54618300000004</v>
      </c>
      <c r="Y26">
        <f t="shared" si="14"/>
        <v>780.29599099999996</v>
      </c>
      <c r="Z26">
        <f t="shared" si="14"/>
        <v>769.415706</v>
      </c>
      <c r="AA26">
        <f t="shared" si="14"/>
        <v>780.95793500000002</v>
      </c>
      <c r="AB26">
        <f t="shared" si="14"/>
        <v>779.23380099999997</v>
      </c>
      <c r="AC26">
        <f t="shared" si="14"/>
        <v>730.95561899999996</v>
      </c>
      <c r="AD26">
        <f t="shared" si="14"/>
        <v>743.354602</v>
      </c>
      <c r="AE26">
        <f t="shared" si="14"/>
        <v>728.25201000000004</v>
      </c>
      <c r="AF26">
        <f t="shared" si="14"/>
        <v>711.04941599999995</v>
      </c>
      <c r="AG26">
        <f t="shared" si="14"/>
        <v>700.66612799999996</v>
      </c>
      <c r="AH26">
        <f t="shared" si="14"/>
        <v>695.27267700000004</v>
      </c>
      <c r="AI26">
        <f t="shared" si="14"/>
        <v>662.40507500000001</v>
      </c>
      <c r="AJ26">
        <f t="shared" si="14"/>
        <v>616.92270299999996</v>
      </c>
      <c r="AK26">
        <f t="shared" si="14"/>
        <v>587.50315699999999</v>
      </c>
      <c r="AL26">
        <f t="shared" si="14"/>
        <v>564.90929600000004</v>
      </c>
      <c r="AM26">
        <f t="shared" si="14"/>
        <v>540.38817300000005</v>
      </c>
      <c r="AN26">
        <f t="shared" si="14"/>
        <v>531.53633000000002</v>
      </c>
      <c r="AO26">
        <f t="shared" si="14"/>
        <v>534.64078199999994</v>
      </c>
      <c r="AP26">
        <f t="shared" si="14"/>
        <v>541.30979600000001</v>
      </c>
      <c r="AQ26">
        <f t="shared" si="14"/>
        <v>540.67389100000003</v>
      </c>
      <c r="AR26">
        <f t="shared" si="14"/>
        <v>540.16650900000002</v>
      </c>
      <c r="AS26">
        <f t="shared" si="14"/>
        <v>528.79988700000001</v>
      </c>
      <c r="AT26">
        <f t="shared" si="14"/>
        <v>520.847308</v>
      </c>
      <c r="AU26">
        <f t="shared" si="14"/>
        <v>501.41377899999998</v>
      </c>
      <c r="AV26">
        <f t="shared" si="14"/>
        <v>492.26892199999998</v>
      </c>
      <c r="AW26">
        <f t="shared" si="14"/>
        <v>489.09790700000002</v>
      </c>
      <c r="AX26">
        <f t="shared" si="14"/>
        <v>484.57507299999997</v>
      </c>
      <c r="AY26">
        <f t="shared" si="14"/>
        <v>476.71691600000003</v>
      </c>
      <c r="AZ26">
        <f t="shared" si="14"/>
        <v>478.053991</v>
      </c>
      <c r="BA26">
        <f t="shared" si="14"/>
        <v>477.14854800000001</v>
      </c>
      <c r="BB26">
        <f t="shared" si="14"/>
        <v>486.99043999999998</v>
      </c>
      <c r="BC26">
        <f t="shared" si="14"/>
        <v>484.80019800000002</v>
      </c>
      <c r="BD26">
        <f t="shared" si="14"/>
        <v>469.937611</v>
      </c>
      <c r="BE26">
        <f t="shared" si="14"/>
        <v>464.15462300000002</v>
      </c>
      <c r="BF26">
        <f t="shared" si="14"/>
        <v>470.28428400000001</v>
      </c>
      <c r="BG26">
        <f t="shared" si="14"/>
        <v>463.45042100000001</v>
      </c>
      <c r="BH26">
        <f t="shared" si="14"/>
        <v>444.24968799999999</v>
      </c>
      <c r="BI26">
        <f t="shared" si="14"/>
        <v>443.152468</v>
      </c>
      <c r="BJ26">
        <f t="shared" si="14"/>
        <v>439.14305100000001</v>
      </c>
      <c r="BK26">
        <f t="shared" si="14"/>
        <v>387.28030999999999</v>
      </c>
      <c r="BL26">
        <f t="shared" si="14"/>
        <v>377.59434700000003</v>
      </c>
      <c r="BM26">
        <f t="shared" si="14"/>
        <v>377.17163699999998</v>
      </c>
      <c r="BN26">
        <f t="shared" si="14"/>
        <v>370.54181199999999</v>
      </c>
      <c r="BO26">
        <f t="shared" si="14"/>
        <v>356.74439799999999</v>
      </c>
      <c r="BP26">
        <f t="shared" ref="BP26:BX26" si="15">BP10/1000000</f>
        <v>347.09745199999998</v>
      </c>
      <c r="BQ26">
        <f t="shared" si="15"/>
        <v>345.175838</v>
      </c>
      <c r="BR26">
        <f t="shared" si="15"/>
        <v>337.68285200000003</v>
      </c>
      <c r="BS26">
        <f t="shared" si="15"/>
        <v>333.33788399999997</v>
      </c>
      <c r="BT26">
        <f t="shared" si="15"/>
        <v>329.31807800000001</v>
      </c>
      <c r="BU26">
        <f t="shared" si="15"/>
        <v>342.59452199999998</v>
      </c>
      <c r="BV26">
        <f t="shared" si="15"/>
        <v>304.19725099999999</v>
      </c>
      <c r="BW26">
        <f t="shared" si="15"/>
        <v>330.82470899999998</v>
      </c>
      <c r="BX26">
        <f t="shared" si="15"/>
        <v>329.14232500000003</v>
      </c>
    </row>
    <row r="27" spans="1:77" x14ac:dyDescent="0.2">
      <c r="B27" t="s">
        <v>18</v>
      </c>
      <c r="C27">
        <f>C11/1000000</f>
        <v>1132.1500169999999</v>
      </c>
      <c r="D27">
        <f t="shared" ref="D27:BO27" si="16">D11/1000000</f>
        <v>1132.768773</v>
      </c>
      <c r="E27">
        <f t="shared" si="16"/>
        <v>1189.2302569999999</v>
      </c>
      <c r="F27">
        <f t="shared" si="16"/>
        <v>1150.110913</v>
      </c>
      <c r="G27">
        <f t="shared" si="16"/>
        <v>1103.3856370000001</v>
      </c>
      <c r="H27">
        <f t="shared" si="16"/>
        <v>1111.2997809999999</v>
      </c>
      <c r="I27">
        <f t="shared" si="16"/>
        <v>1148.1627860000001</v>
      </c>
      <c r="J27">
        <f t="shared" si="16"/>
        <v>1166.7967530000001</v>
      </c>
      <c r="K27">
        <f t="shared" si="16"/>
        <v>1210.9590889999999</v>
      </c>
      <c r="L27">
        <f t="shared" si="16"/>
        <v>1222.2433289999999</v>
      </c>
      <c r="M27">
        <f t="shared" si="16"/>
        <v>1196.218893</v>
      </c>
      <c r="N27">
        <f t="shared" si="16"/>
        <v>1244.245056</v>
      </c>
      <c r="O27">
        <f t="shared" si="16"/>
        <v>1275.971145</v>
      </c>
      <c r="P27">
        <f t="shared" si="16"/>
        <v>1310.94741</v>
      </c>
      <c r="Q27">
        <f t="shared" si="16"/>
        <v>1328.717637</v>
      </c>
      <c r="R27">
        <f t="shared" si="16"/>
        <v>1354.464798</v>
      </c>
      <c r="S27">
        <f t="shared" si="16"/>
        <v>1337.3763300000001</v>
      </c>
      <c r="T27">
        <f t="shared" si="16"/>
        <v>1324.474189</v>
      </c>
      <c r="U27">
        <f t="shared" si="16"/>
        <v>1290.6505979999999</v>
      </c>
      <c r="V27">
        <f t="shared" si="16"/>
        <v>1240.957643</v>
      </c>
      <c r="W27">
        <f t="shared" si="16"/>
        <v>1268.3120859999999</v>
      </c>
      <c r="X27">
        <f t="shared" si="16"/>
        <v>1315.1331359999999</v>
      </c>
      <c r="Y27">
        <f t="shared" si="16"/>
        <v>1345.816615</v>
      </c>
      <c r="Z27">
        <f t="shared" si="16"/>
        <v>1306.5485100000001</v>
      </c>
      <c r="AA27">
        <f t="shared" si="16"/>
        <v>1332.983142</v>
      </c>
      <c r="AB27">
        <f t="shared" si="16"/>
        <v>1339.3893069999999</v>
      </c>
      <c r="AC27">
        <f t="shared" si="16"/>
        <v>1262.691683</v>
      </c>
      <c r="AD27">
        <f t="shared" si="16"/>
        <v>1288.2311239999999</v>
      </c>
      <c r="AE27">
        <f t="shared" si="16"/>
        <v>1253.8256699999999</v>
      </c>
      <c r="AF27">
        <f t="shared" si="16"/>
        <v>1199.8854329999999</v>
      </c>
      <c r="AG27">
        <f t="shared" si="16"/>
        <v>1171.139179</v>
      </c>
      <c r="AH27">
        <f t="shared" si="16"/>
        <v>1154.012835</v>
      </c>
      <c r="AI27">
        <f t="shared" si="16"/>
        <v>1083.0921169999999</v>
      </c>
      <c r="AJ27">
        <f t="shared" si="16"/>
        <v>1007.77365</v>
      </c>
      <c r="AK27">
        <f t="shared" si="16"/>
        <v>959.71711300000004</v>
      </c>
      <c r="AL27">
        <f t="shared" si="16"/>
        <v>902.83616400000005</v>
      </c>
      <c r="AM27">
        <f t="shared" si="16"/>
        <v>866.19656599999996</v>
      </c>
      <c r="AN27">
        <f t="shared" si="16"/>
        <v>848.60474099999999</v>
      </c>
      <c r="AO27">
        <f t="shared" si="16"/>
        <v>838.29198299999996</v>
      </c>
      <c r="AP27">
        <f t="shared" si="16"/>
        <v>836.62413700000002</v>
      </c>
      <c r="AQ27">
        <f t="shared" si="16"/>
        <v>853.55165299999999</v>
      </c>
      <c r="AR27">
        <f t="shared" si="16"/>
        <v>878.204252</v>
      </c>
      <c r="AS27">
        <f t="shared" si="16"/>
        <v>858.31958899999995</v>
      </c>
      <c r="AT27">
        <f t="shared" si="16"/>
        <v>823.31816400000002</v>
      </c>
      <c r="AU27">
        <f t="shared" si="16"/>
        <v>763.01361899999995</v>
      </c>
      <c r="AV27">
        <f t="shared" si="16"/>
        <v>733.89313700000002</v>
      </c>
      <c r="AW27">
        <f t="shared" si="16"/>
        <v>749.99291000000005</v>
      </c>
      <c r="AX27">
        <f t="shared" si="16"/>
        <v>748.31485299999997</v>
      </c>
      <c r="AY27">
        <f t="shared" si="16"/>
        <v>740.59716100000003</v>
      </c>
      <c r="AZ27">
        <f t="shared" si="16"/>
        <v>742.86439800000005</v>
      </c>
      <c r="BA27">
        <f t="shared" si="16"/>
        <v>741.18031299999996</v>
      </c>
      <c r="BB27">
        <f t="shared" si="16"/>
        <v>748.62276399999996</v>
      </c>
      <c r="BC27">
        <f t="shared" si="16"/>
        <v>744.56984199999999</v>
      </c>
      <c r="BD27">
        <f t="shared" si="16"/>
        <v>720.11519299999998</v>
      </c>
      <c r="BE27">
        <f t="shared" si="16"/>
        <v>701.95775000000003</v>
      </c>
      <c r="BF27">
        <f t="shared" si="16"/>
        <v>693.15557999999999</v>
      </c>
      <c r="BG27">
        <f t="shared" si="16"/>
        <v>681.12853600000005</v>
      </c>
      <c r="BH27">
        <f t="shared" si="16"/>
        <v>667.52696400000002</v>
      </c>
      <c r="BI27">
        <f t="shared" si="16"/>
        <v>674.420885</v>
      </c>
      <c r="BJ27">
        <f t="shared" si="16"/>
        <v>670.58436600000005</v>
      </c>
      <c r="BK27">
        <f t="shared" si="16"/>
        <v>624.65358900000001</v>
      </c>
      <c r="BL27">
        <f t="shared" si="16"/>
        <v>603.81818199999998</v>
      </c>
      <c r="BM27">
        <f t="shared" si="16"/>
        <v>610.19712600000003</v>
      </c>
      <c r="BN27">
        <f t="shared" si="16"/>
        <v>602.79294000000004</v>
      </c>
      <c r="BO27">
        <f t="shared" si="16"/>
        <v>596.432906</v>
      </c>
      <c r="BP27">
        <f t="shared" ref="BP27:BX27" si="17">BP11/1000000</f>
        <v>582.60138700000005</v>
      </c>
      <c r="BQ27">
        <f t="shared" si="17"/>
        <v>573.98220400000002</v>
      </c>
      <c r="BR27">
        <f t="shared" si="17"/>
        <v>568.497568</v>
      </c>
      <c r="BS27">
        <f t="shared" si="17"/>
        <v>558.72465899999997</v>
      </c>
      <c r="BT27">
        <f t="shared" si="17"/>
        <v>562.29196899999999</v>
      </c>
      <c r="BU27">
        <f t="shared" si="17"/>
        <v>577.74790599999994</v>
      </c>
      <c r="BV27">
        <f t="shared" si="17"/>
        <v>500.42929700000002</v>
      </c>
      <c r="BW27">
        <f t="shared" si="17"/>
        <v>538.10945800000002</v>
      </c>
      <c r="BX27">
        <f t="shared" si="17"/>
        <v>541.92447300000003</v>
      </c>
    </row>
    <row r="28" spans="1:77" x14ac:dyDescent="0.2">
      <c r="B28" t="s">
        <v>40</v>
      </c>
      <c r="C28">
        <f>C14/1000000</f>
        <v>788.40649900000005</v>
      </c>
      <c r="D28">
        <f t="shared" ref="D28:BO28" si="18">D14/1000000</f>
        <v>792.244778</v>
      </c>
      <c r="E28">
        <f t="shared" si="18"/>
        <v>835.88834199999997</v>
      </c>
      <c r="F28">
        <f t="shared" si="18"/>
        <v>811.81170499999996</v>
      </c>
      <c r="G28">
        <f t="shared" si="18"/>
        <v>782.36072899999999</v>
      </c>
      <c r="H28">
        <f t="shared" si="18"/>
        <v>793.50920199999996</v>
      </c>
      <c r="I28">
        <f t="shared" si="18"/>
        <v>833.14182000000005</v>
      </c>
      <c r="J28">
        <f t="shared" si="18"/>
        <v>858.25924699999996</v>
      </c>
      <c r="K28">
        <f t="shared" si="18"/>
        <v>897.80914299999995</v>
      </c>
      <c r="L28">
        <f t="shared" si="18"/>
        <v>910.49397599999998</v>
      </c>
      <c r="M28">
        <f t="shared" si="18"/>
        <v>899.95268899999996</v>
      </c>
      <c r="N28">
        <f t="shared" si="18"/>
        <v>937.48624800000005</v>
      </c>
      <c r="O28">
        <f t="shared" si="18"/>
        <v>966.38491699999997</v>
      </c>
      <c r="P28">
        <f t="shared" si="18"/>
        <v>1003.813719</v>
      </c>
      <c r="Q28">
        <f t="shared" si="18"/>
        <v>1028.8994299999999</v>
      </c>
      <c r="R28">
        <f t="shared" si="18"/>
        <v>1059.4546740000001</v>
      </c>
      <c r="S28">
        <f t="shared" si="18"/>
        <v>1048.9799660000001</v>
      </c>
      <c r="T28">
        <f t="shared" si="18"/>
        <v>1058.625123</v>
      </c>
      <c r="U28">
        <f t="shared" si="18"/>
        <v>1049.207525</v>
      </c>
      <c r="V28">
        <f t="shared" si="18"/>
        <v>1028.2718</v>
      </c>
      <c r="W28">
        <f t="shared" si="18"/>
        <v>1058.5276919999999</v>
      </c>
      <c r="X28">
        <f t="shared" si="18"/>
        <v>1102.704475</v>
      </c>
      <c r="Y28">
        <f t="shared" si="18"/>
        <v>1128.188373</v>
      </c>
      <c r="Z28">
        <f t="shared" si="18"/>
        <v>1111.8052520000001</v>
      </c>
      <c r="AA28">
        <f t="shared" si="18"/>
        <v>1141.0514559999999</v>
      </c>
      <c r="AB28">
        <f t="shared" si="18"/>
        <v>1150.81987</v>
      </c>
      <c r="AC28">
        <f t="shared" si="18"/>
        <v>1105.4763579999999</v>
      </c>
      <c r="AD28">
        <f t="shared" si="18"/>
        <v>1140.343106</v>
      </c>
      <c r="AE28">
        <f t="shared" si="18"/>
        <v>1129.4123460000001</v>
      </c>
      <c r="AF28">
        <f t="shared" si="18"/>
        <v>1110.2357850000001</v>
      </c>
      <c r="AG28">
        <f t="shared" si="18"/>
        <v>1097.255811</v>
      </c>
      <c r="AH28">
        <f t="shared" si="18"/>
        <v>1095.422059</v>
      </c>
      <c r="AI28">
        <f t="shared" si="18"/>
        <v>1056.2682789999999</v>
      </c>
      <c r="AJ28">
        <f t="shared" si="18"/>
        <v>997.92945399999996</v>
      </c>
      <c r="AK28">
        <f t="shared" si="18"/>
        <v>962.47467099999994</v>
      </c>
      <c r="AL28">
        <f t="shared" si="18"/>
        <v>931.33889699999997</v>
      </c>
      <c r="AM28">
        <f t="shared" si="18"/>
        <v>902.266345</v>
      </c>
      <c r="AN28">
        <f t="shared" si="18"/>
        <v>894.09358299999997</v>
      </c>
      <c r="AO28">
        <f t="shared" si="18"/>
        <v>879.54961600000001</v>
      </c>
      <c r="AP28">
        <f t="shared" si="18"/>
        <v>880.09721999999999</v>
      </c>
      <c r="AQ28">
        <f t="shared" si="18"/>
        <v>879.55641800000001</v>
      </c>
      <c r="AR28">
        <f t="shared" si="18"/>
        <v>899.741625</v>
      </c>
      <c r="AS28">
        <f t="shared" si="18"/>
        <v>892.44096400000001</v>
      </c>
      <c r="AT28">
        <f t="shared" si="18"/>
        <v>873.15839200000005</v>
      </c>
      <c r="AU28">
        <f t="shared" si="18"/>
        <v>821.88662399999998</v>
      </c>
      <c r="AV28">
        <f t="shared" si="18"/>
        <v>802.77367700000002</v>
      </c>
      <c r="AW28">
        <f t="shared" si="18"/>
        <v>807.53182800000002</v>
      </c>
      <c r="AX28">
        <f t="shared" si="18"/>
        <v>802.86847899999998</v>
      </c>
      <c r="AY28">
        <f t="shared" si="18"/>
        <v>793.63579200000004</v>
      </c>
      <c r="AZ28">
        <f t="shared" si="18"/>
        <v>796.26564699999994</v>
      </c>
      <c r="BA28">
        <f t="shared" si="18"/>
        <v>792.56171800000004</v>
      </c>
      <c r="BB28">
        <f t="shared" si="18"/>
        <v>798.41168100000004</v>
      </c>
      <c r="BC28">
        <f t="shared" si="18"/>
        <v>788.89989000000003</v>
      </c>
      <c r="BD28">
        <f t="shared" si="18"/>
        <v>741.01268400000004</v>
      </c>
      <c r="BE28">
        <f t="shared" si="18"/>
        <v>715.37165500000003</v>
      </c>
      <c r="BF28">
        <f t="shared" si="18"/>
        <v>700.93003399999998</v>
      </c>
      <c r="BG28">
        <f t="shared" si="18"/>
        <v>675.73975700000005</v>
      </c>
      <c r="BH28">
        <f t="shared" si="18"/>
        <v>652.75133900000003</v>
      </c>
      <c r="BI28">
        <f t="shared" si="18"/>
        <v>657.4914</v>
      </c>
      <c r="BJ28">
        <f t="shared" si="18"/>
        <v>659.57180600000004</v>
      </c>
      <c r="BK28">
        <f t="shared" si="18"/>
        <v>580.25863000000004</v>
      </c>
      <c r="BL28">
        <f t="shared" si="18"/>
        <v>560.41440399999999</v>
      </c>
      <c r="BM28">
        <f t="shared" si="18"/>
        <v>546.77477999999996</v>
      </c>
      <c r="BN28">
        <f t="shared" si="18"/>
        <v>543.10833200000002</v>
      </c>
      <c r="BO28">
        <f t="shared" si="18"/>
        <v>523.08149800000001</v>
      </c>
      <c r="BP28">
        <f t="shared" ref="BP28:BX28" si="19">BP14/1000000</f>
        <v>524.08630400000004</v>
      </c>
      <c r="BQ28">
        <f t="shared" si="19"/>
        <v>515.98436500000003</v>
      </c>
      <c r="BR28">
        <f t="shared" si="19"/>
        <v>504.84663499999999</v>
      </c>
      <c r="BS28">
        <f t="shared" si="19"/>
        <v>484.84372000000002</v>
      </c>
      <c r="BT28">
        <f t="shared" si="19"/>
        <v>496.230683</v>
      </c>
      <c r="BU28">
        <f t="shared" si="19"/>
        <v>505.40943099999998</v>
      </c>
      <c r="BV28">
        <f t="shared" si="19"/>
        <v>457.97396300000003</v>
      </c>
      <c r="BW28">
        <f t="shared" si="19"/>
        <v>493.60547400000002</v>
      </c>
      <c r="BX28">
        <f t="shared" si="19"/>
        <v>496.15035</v>
      </c>
      <c r="BY28">
        <f t="shared" ref="BY28" si="20">BY14/1000000</f>
        <v>507.47946200000001</v>
      </c>
    </row>
    <row r="29" spans="1:77" x14ac:dyDescent="0.2">
      <c r="B29" t="s">
        <v>41</v>
      </c>
      <c r="C29">
        <f>C18/1000000</f>
        <v>626.43033000000003</v>
      </c>
      <c r="D29">
        <f t="shared" ref="D29:BO29" si="21">D18/1000000</f>
        <v>633.84857099999999</v>
      </c>
      <c r="E29">
        <f t="shared" si="21"/>
        <v>670.80543799999998</v>
      </c>
      <c r="F29">
        <f t="shared" si="21"/>
        <v>651.77631399999996</v>
      </c>
      <c r="G29">
        <f t="shared" si="21"/>
        <v>628.62916600000005</v>
      </c>
      <c r="H29">
        <f t="shared" si="21"/>
        <v>639.01345900000001</v>
      </c>
      <c r="I29">
        <f t="shared" si="21"/>
        <v>671.79981499999997</v>
      </c>
      <c r="J29">
        <f t="shared" si="21"/>
        <v>692.17758400000002</v>
      </c>
      <c r="K29">
        <f t="shared" si="21"/>
        <v>722.81653900000003</v>
      </c>
      <c r="L29">
        <f t="shared" si="21"/>
        <v>733.77549099999999</v>
      </c>
      <c r="M29">
        <f t="shared" si="21"/>
        <v>719.04817100000002</v>
      </c>
      <c r="N29">
        <f t="shared" si="21"/>
        <v>739.48706900000002</v>
      </c>
      <c r="O29">
        <f t="shared" si="21"/>
        <v>742.82457899999997</v>
      </c>
      <c r="P29">
        <f t="shared" si="21"/>
        <v>774.17931699999997</v>
      </c>
      <c r="Q29">
        <f t="shared" si="21"/>
        <v>793.47282499999994</v>
      </c>
      <c r="R29">
        <f t="shared" si="21"/>
        <v>799.91520600000001</v>
      </c>
      <c r="S29">
        <f t="shared" si="21"/>
        <v>794.68550000000005</v>
      </c>
      <c r="T29">
        <f t="shared" si="21"/>
        <v>807.17283799999996</v>
      </c>
      <c r="U29">
        <f t="shared" si="21"/>
        <v>796.86451</v>
      </c>
      <c r="V29">
        <f t="shared" si="21"/>
        <v>761.02819899999997</v>
      </c>
      <c r="W29">
        <f t="shared" si="21"/>
        <v>808.87044800000001</v>
      </c>
      <c r="X29">
        <f t="shared" si="21"/>
        <v>845.41300899999999</v>
      </c>
      <c r="Y29">
        <f t="shared" si="21"/>
        <v>879.06736799999999</v>
      </c>
      <c r="Z29">
        <f t="shared" si="21"/>
        <v>878.20245399999999</v>
      </c>
      <c r="AA29">
        <f t="shared" si="21"/>
        <v>902.29315799999995</v>
      </c>
      <c r="AB29">
        <f t="shared" si="21"/>
        <v>890.376756</v>
      </c>
      <c r="AC29">
        <f t="shared" si="21"/>
        <v>834.85983699999997</v>
      </c>
      <c r="AD29">
        <f t="shared" si="21"/>
        <v>891.72363299999995</v>
      </c>
      <c r="AE29">
        <f t="shared" si="21"/>
        <v>882.92656099999999</v>
      </c>
      <c r="AF29">
        <f t="shared" si="21"/>
        <v>867.99910199999999</v>
      </c>
      <c r="AG29">
        <f t="shared" si="21"/>
        <v>862.83548699999994</v>
      </c>
      <c r="AH29">
        <f t="shared" si="21"/>
        <v>834.87874699999998</v>
      </c>
      <c r="AI29">
        <f t="shared" si="21"/>
        <v>765.70715499999994</v>
      </c>
      <c r="AJ29">
        <f t="shared" si="21"/>
        <v>733.73314200000004</v>
      </c>
      <c r="AK29">
        <f t="shared" si="21"/>
        <v>714.35235299999999</v>
      </c>
      <c r="AL29">
        <f t="shared" si="21"/>
        <v>675.55122200000005</v>
      </c>
      <c r="AM29">
        <f t="shared" si="21"/>
        <v>642.88768900000002</v>
      </c>
      <c r="AN29">
        <f t="shared" si="21"/>
        <v>618.74961399999995</v>
      </c>
      <c r="AO29">
        <f t="shared" si="21"/>
        <v>591.45590900000002</v>
      </c>
      <c r="AP29">
        <f t="shared" si="21"/>
        <v>577.24235799999997</v>
      </c>
      <c r="AQ29">
        <f t="shared" si="21"/>
        <v>569.67745100000002</v>
      </c>
      <c r="AR29">
        <f t="shared" si="21"/>
        <v>574.81725300000005</v>
      </c>
      <c r="AS29">
        <f t="shared" si="21"/>
        <v>547.47783000000004</v>
      </c>
      <c r="AT29">
        <f t="shared" si="21"/>
        <v>530.14958799999999</v>
      </c>
      <c r="AU29">
        <f t="shared" si="21"/>
        <v>488.86024500000002</v>
      </c>
      <c r="AV29">
        <f t="shared" si="21"/>
        <v>468.29083700000001</v>
      </c>
      <c r="AW29">
        <f t="shared" si="21"/>
        <v>470.12300599999998</v>
      </c>
      <c r="AX29">
        <f t="shared" si="21"/>
        <v>470.56203900000003</v>
      </c>
      <c r="AY29">
        <f t="shared" si="21"/>
        <v>466.16145699999998</v>
      </c>
      <c r="AZ29">
        <f t="shared" si="21"/>
        <v>470.23629199999999</v>
      </c>
      <c r="BA29">
        <f t="shared" si="21"/>
        <v>466.54003999999998</v>
      </c>
      <c r="BB29">
        <f t="shared" si="21"/>
        <v>464.30647299999998</v>
      </c>
      <c r="BC29">
        <f t="shared" si="21"/>
        <v>467.07969800000001</v>
      </c>
      <c r="BD29">
        <f t="shared" si="21"/>
        <v>461.199882</v>
      </c>
      <c r="BE29">
        <f t="shared" si="21"/>
        <v>451.25403399999999</v>
      </c>
      <c r="BF29">
        <f t="shared" si="21"/>
        <v>444.96123</v>
      </c>
      <c r="BG29">
        <f t="shared" si="21"/>
        <v>445.21606400000002</v>
      </c>
      <c r="BH29">
        <f t="shared" si="21"/>
        <v>432.27939400000002</v>
      </c>
      <c r="BI29">
        <f t="shared" si="21"/>
        <v>426.59466800000001</v>
      </c>
      <c r="BJ29">
        <f t="shared" si="21"/>
        <v>418.319614</v>
      </c>
      <c r="BK29">
        <f t="shared" si="21"/>
        <v>367.01624900000002</v>
      </c>
      <c r="BL29">
        <f t="shared" si="21"/>
        <v>360.46284600000001</v>
      </c>
      <c r="BM29">
        <f t="shared" si="21"/>
        <v>355.38965000000002</v>
      </c>
      <c r="BN29">
        <f t="shared" si="21"/>
        <v>347.40058699999997</v>
      </c>
      <c r="BO29">
        <f t="shared" si="21"/>
        <v>339.951797</v>
      </c>
      <c r="BP29">
        <f t="shared" ref="BP29:BX29" si="22">BP18/1000000</f>
        <v>333.42404599999998</v>
      </c>
      <c r="BQ29">
        <f t="shared" si="22"/>
        <v>330.94628599999999</v>
      </c>
      <c r="BR29">
        <f t="shared" si="22"/>
        <v>330.40725900000001</v>
      </c>
      <c r="BS29">
        <f t="shared" si="22"/>
        <v>334.13023500000003</v>
      </c>
      <c r="BT29">
        <f t="shared" si="22"/>
        <v>339.37810400000001</v>
      </c>
      <c r="BU29">
        <f t="shared" si="22"/>
        <v>343.73697700000002</v>
      </c>
      <c r="BV29">
        <f t="shared" si="22"/>
        <v>271.90634799999998</v>
      </c>
      <c r="BW29">
        <f t="shared" si="22"/>
        <v>301.35469699999999</v>
      </c>
      <c r="BX29">
        <f t="shared" si="22"/>
        <v>304.67071199999998</v>
      </c>
      <c r="BY29">
        <f t="shared" ref="BY29" si="23">BY18/1000000</f>
        <v>315.06688700000001</v>
      </c>
    </row>
    <row r="30" spans="1:77" x14ac:dyDescent="0.2">
      <c r="B30" t="s">
        <v>42</v>
      </c>
      <c r="C30">
        <f>(C12+C13)/1000000</f>
        <v>1468.6405130000001</v>
      </c>
      <c r="D30">
        <f t="shared" ref="D30:BO30" si="24">(D12+D13)/1000000</f>
        <v>1454.8614809999999</v>
      </c>
      <c r="E30">
        <f t="shared" si="24"/>
        <v>1506.3734730000001</v>
      </c>
      <c r="F30">
        <f t="shared" si="24"/>
        <v>1458.296339</v>
      </c>
      <c r="G30">
        <f t="shared" si="24"/>
        <v>1401.38769</v>
      </c>
      <c r="H30">
        <f t="shared" si="24"/>
        <v>1404.07945</v>
      </c>
      <c r="I30">
        <f t="shared" si="24"/>
        <v>1438.3502579999999</v>
      </c>
      <c r="J30">
        <f t="shared" si="24"/>
        <v>1456.5075039999999</v>
      </c>
      <c r="K30">
        <f t="shared" si="24"/>
        <v>1491.1186520000001</v>
      </c>
      <c r="L30">
        <f t="shared" si="24"/>
        <v>1495.6385290000001</v>
      </c>
      <c r="M30">
        <f t="shared" si="24"/>
        <v>1464.558454</v>
      </c>
      <c r="N30">
        <f t="shared" si="24"/>
        <v>1499.799295</v>
      </c>
      <c r="O30">
        <f t="shared" si="24"/>
        <v>1513.9083350000001</v>
      </c>
      <c r="P30">
        <f t="shared" si="24"/>
        <v>1555.5725</v>
      </c>
      <c r="Q30">
        <f t="shared" si="24"/>
        <v>1578.738715</v>
      </c>
      <c r="R30">
        <f t="shared" si="24"/>
        <v>1611.730812</v>
      </c>
      <c r="S30">
        <f t="shared" si="24"/>
        <v>1589.055359</v>
      </c>
      <c r="T30">
        <f t="shared" si="24"/>
        <v>1592.770587</v>
      </c>
      <c r="U30">
        <f t="shared" si="24"/>
        <v>1564.8968139999999</v>
      </c>
      <c r="V30">
        <f t="shared" si="24"/>
        <v>1519.776059</v>
      </c>
      <c r="W30">
        <f t="shared" si="24"/>
        <v>1534.962264</v>
      </c>
      <c r="X30">
        <f t="shared" si="24"/>
        <v>1561.1466499999999</v>
      </c>
      <c r="Y30">
        <f t="shared" si="24"/>
        <v>1574.803997</v>
      </c>
      <c r="Z30">
        <f t="shared" si="24"/>
        <v>1542.196512</v>
      </c>
      <c r="AA30">
        <f t="shared" si="24"/>
        <v>1582.725445</v>
      </c>
      <c r="AB30">
        <f t="shared" si="24"/>
        <v>1592.3342909999999</v>
      </c>
      <c r="AC30">
        <f t="shared" si="24"/>
        <v>1514.089735</v>
      </c>
      <c r="AD30">
        <f t="shared" si="24"/>
        <v>1551.40329</v>
      </c>
      <c r="AE30">
        <f t="shared" si="24"/>
        <v>1529.0957330000001</v>
      </c>
      <c r="AF30">
        <f t="shared" si="24"/>
        <v>1485.295343</v>
      </c>
      <c r="AG30">
        <f t="shared" si="24"/>
        <v>1466.4013130000001</v>
      </c>
      <c r="AH30">
        <f t="shared" si="24"/>
        <v>1447.317513</v>
      </c>
      <c r="AI30">
        <f t="shared" si="24"/>
        <v>1392.693822</v>
      </c>
      <c r="AJ30">
        <f t="shared" si="24"/>
        <v>1316.581747</v>
      </c>
      <c r="AK30">
        <f t="shared" si="24"/>
        <v>1272.6999169999999</v>
      </c>
      <c r="AL30">
        <f t="shared" si="24"/>
        <v>1217.4027960000001</v>
      </c>
      <c r="AM30">
        <f t="shared" si="24"/>
        <v>1164.8132029999999</v>
      </c>
      <c r="AN30">
        <f t="shared" si="24"/>
        <v>1148.579559</v>
      </c>
      <c r="AO30">
        <f t="shared" si="24"/>
        <v>1132.9216329999999</v>
      </c>
      <c r="AP30">
        <f t="shared" si="24"/>
        <v>1141.6002020000001</v>
      </c>
      <c r="AQ30">
        <f t="shared" si="24"/>
        <v>1137.162808</v>
      </c>
      <c r="AR30">
        <f t="shared" si="24"/>
        <v>1151.331688</v>
      </c>
      <c r="AS30">
        <f t="shared" si="24"/>
        <v>1137.6421049999999</v>
      </c>
      <c r="AT30">
        <f t="shared" si="24"/>
        <v>1107.3128529999999</v>
      </c>
      <c r="AU30">
        <f t="shared" si="24"/>
        <v>1050.281792</v>
      </c>
      <c r="AV30">
        <f t="shared" si="24"/>
        <v>1020.218106</v>
      </c>
      <c r="AW30">
        <f t="shared" si="24"/>
        <v>1016.4699869999999</v>
      </c>
      <c r="AX30">
        <f t="shared" si="24"/>
        <v>1009.055911</v>
      </c>
      <c r="AY30">
        <f t="shared" si="24"/>
        <v>1001.080089</v>
      </c>
      <c r="AZ30">
        <f t="shared" si="24"/>
        <v>995.70736499999998</v>
      </c>
      <c r="BA30">
        <f t="shared" si="24"/>
        <v>1001.06533</v>
      </c>
      <c r="BB30">
        <f t="shared" si="24"/>
        <v>1005.268511</v>
      </c>
      <c r="BC30">
        <f t="shared" si="24"/>
        <v>1000.9967810000001</v>
      </c>
      <c r="BD30">
        <f t="shared" si="24"/>
        <v>964.74056499999995</v>
      </c>
      <c r="BE30">
        <f t="shared" si="24"/>
        <v>946.67320500000005</v>
      </c>
      <c r="BF30">
        <f t="shared" si="24"/>
        <v>941.019317</v>
      </c>
      <c r="BG30">
        <f t="shared" si="24"/>
        <v>918.49550199999999</v>
      </c>
      <c r="BH30">
        <f t="shared" si="24"/>
        <v>904.88942799999995</v>
      </c>
      <c r="BI30">
        <f t="shared" si="24"/>
        <v>904.80408399999999</v>
      </c>
      <c r="BJ30">
        <f t="shared" si="24"/>
        <v>901.19823299999996</v>
      </c>
      <c r="BK30">
        <f t="shared" si="24"/>
        <v>885.48188100000004</v>
      </c>
      <c r="BL30">
        <f t="shared" si="24"/>
        <v>845.87424999999996</v>
      </c>
      <c r="BM30">
        <f t="shared" si="24"/>
        <v>845.26598000000001</v>
      </c>
      <c r="BN30">
        <f t="shared" si="24"/>
        <v>829.95773199999996</v>
      </c>
      <c r="BO30">
        <f t="shared" si="24"/>
        <v>802.56527400000004</v>
      </c>
      <c r="BP30">
        <f t="shared" ref="BP30:BX30" si="25">(BP12+BP13)/1000000</f>
        <v>789.33462199999997</v>
      </c>
      <c r="BQ30">
        <f t="shared" si="25"/>
        <v>793.91111999999998</v>
      </c>
      <c r="BR30">
        <f t="shared" si="25"/>
        <v>794.20201499999996</v>
      </c>
      <c r="BS30">
        <f t="shared" si="25"/>
        <v>774.89413500000001</v>
      </c>
      <c r="BT30">
        <f t="shared" si="25"/>
        <v>797.70516199999997</v>
      </c>
      <c r="BU30">
        <f t="shared" si="25"/>
        <v>813.69745499999999</v>
      </c>
      <c r="BV30">
        <f t="shared" si="25"/>
        <v>773.22594300000003</v>
      </c>
      <c r="BW30">
        <f t="shared" si="25"/>
        <v>833.75218299999995</v>
      </c>
      <c r="BX30">
        <f t="shared" si="25"/>
        <v>855.87932699999999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Y30"/>
  <sheetViews>
    <sheetView workbookViewId="0">
      <pane xSplit="2" ySplit="3" topLeftCell="BV4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baseColWidth="10" defaultRowHeight="15" x14ac:dyDescent="0.2"/>
  <cols>
    <col min="1" max="1" width="14.5" customWidth="1"/>
    <col min="2" max="2" width="36.83203125" bestFit="1" customWidth="1"/>
  </cols>
  <sheetData>
    <row r="1" spans="1:77" x14ac:dyDescent="0.2">
      <c r="A1" t="s">
        <v>44</v>
      </c>
    </row>
    <row r="3" spans="1:77" x14ac:dyDescent="0.2">
      <c r="A3" t="s">
        <v>2</v>
      </c>
      <c r="C3">
        <v>1949</v>
      </c>
      <c r="D3">
        <v>1950</v>
      </c>
      <c r="E3">
        <v>1951</v>
      </c>
      <c r="F3">
        <v>1952</v>
      </c>
      <c r="G3">
        <v>1953</v>
      </c>
      <c r="H3">
        <v>1954</v>
      </c>
      <c r="I3">
        <v>1955</v>
      </c>
      <c r="J3">
        <v>1956</v>
      </c>
      <c r="K3">
        <v>1957</v>
      </c>
      <c r="L3">
        <v>1958</v>
      </c>
      <c r="M3">
        <v>1959</v>
      </c>
      <c r="N3">
        <v>1960</v>
      </c>
      <c r="O3">
        <v>1961</v>
      </c>
      <c r="P3">
        <v>1962</v>
      </c>
      <c r="Q3">
        <v>1963</v>
      </c>
      <c r="R3">
        <v>1964</v>
      </c>
      <c r="S3">
        <v>1965</v>
      </c>
      <c r="T3">
        <v>1966</v>
      </c>
      <c r="U3">
        <v>1967</v>
      </c>
      <c r="V3">
        <v>1968</v>
      </c>
      <c r="W3">
        <v>1969</v>
      </c>
      <c r="X3">
        <v>1970</v>
      </c>
      <c r="Y3">
        <v>1971</v>
      </c>
      <c r="Z3">
        <v>1972</v>
      </c>
      <c r="AA3">
        <v>1973</v>
      </c>
      <c r="AB3">
        <v>1974</v>
      </c>
      <c r="AC3">
        <v>1975</v>
      </c>
      <c r="AD3">
        <v>1976</v>
      </c>
      <c r="AE3">
        <v>1977</v>
      </c>
      <c r="AF3">
        <v>1978</v>
      </c>
      <c r="AG3">
        <v>1979</v>
      </c>
      <c r="AH3">
        <v>1980</v>
      </c>
      <c r="AI3">
        <v>1981</v>
      </c>
      <c r="AJ3">
        <v>1982</v>
      </c>
      <c r="AK3">
        <v>1983</v>
      </c>
      <c r="AL3">
        <v>1984</v>
      </c>
      <c r="AM3">
        <v>1985</v>
      </c>
      <c r="AN3">
        <v>1986</v>
      </c>
      <c r="AO3">
        <v>1987</v>
      </c>
      <c r="AP3">
        <v>1988</v>
      </c>
      <c r="AQ3">
        <v>1989</v>
      </c>
      <c r="AR3">
        <v>1990</v>
      </c>
      <c r="AS3">
        <v>1991</v>
      </c>
      <c r="AT3">
        <v>1992</v>
      </c>
      <c r="AU3">
        <v>1993</v>
      </c>
      <c r="AV3">
        <v>1994</v>
      </c>
      <c r="AW3">
        <v>1995</v>
      </c>
      <c r="AX3">
        <v>1996</v>
      </c>
      <c r="AY3">
        <v>1997</v>
      </c>
      <c r="AZ3">
        <v>1998</v>
      </c>
      <c r="BA3">
        <v>1999</v>
      </c>
      <c r="BB3">
        <v>2000</v>
      </c>
      <c r="BC3">
        <v>2001</v>
      </c>
      <c r="BD3">
        <v>2002</v>
      </c>
      <c r="BE3">
        <v>2003</v>
      </c>
      <c r="BF3">
        <v>2004</v>
      </c>
      <c r="BG3">
        <v>2005</v>
      </c>
      <c r="BH3">
        <v>2006</v>
      </c>
      <c r="BI3">
        <v>2007</v>
      </c>
      <c r="BJ3">
        <v>2008</v>
      </c>
      <c r="BK3">
        <v>2009</v>
      </c>
      <c r="BL3">
        <v>2010</v>
      </c>
      <c r="BM3">
        <v>2011</v>
      </c>
      <c r="BN3">
        <v>2012</v>
      </c>
      <c r="BO3">
        <v>2013</v>
      </c>
      <c r="BP3">
        <v>2014</v>
      </c>
      <c r="BQ3">
        <v>2015</v>
      </c>
      <c r="BR3">
        <v>2016</v>
      </c>
      <c r="BS3">
        <v>2017</v>
      </c>
      <c r="BT3">
        <v>2018</v>
      </c>
      <c r="BU3">
        <v>2019</v>
      </c>
      <c r="BV3">
        <v>2020</v>
      </c>
      <c r="BW3">
        <v>2021</v>
      </c>
      <c r="BX3">
        <v>2022</v>
      </c>
      <c r="BY3">
        <v>2023</v>
      </c>
    </row>
    <row r="4" spans="1:77" x14ac:dyDescent="0.2">
      <c r="A4" t="s">
        <v>4</v>
      </c>
      <c r="B4" t="s">
        <v>10</v>
      </c>
      <c r="C4">
        <v>882435932</v>
      </c>
      <c r="D4">
        <v>884523060</v>
      </c>
      <c r="E4">
        <v>936785761</v>
      </c>
      <c r="F4">
        <v>893662262</v>
      </c>
      <c r="G4">
        <v>887467060</v>
      </c>
      <c r="H4">
        <v>905169630</v>
      </c>
      <c r="I4">
        <v>901616389</v>
      </c>
      <c r="J4">
        <v>904624963</v>
      </c>
      <c r="K4">
        <v>912180749</v>
      </c>
      <c r="L4">
        <v>907616466</v>
      </c>
      <c r="M4">
        <v>898870775</v>
      </c>
      <c r="N4">
        <v>905145863</v>
      </c>
      <c r="O4">
        <v>882129318</v>
      </c>
      <c r="P4">
        <v>873454896</v>
      </c>
      <c r="Q4">
        <v>890056774</v>
      </c>
      <c r="R4">
        <v>919635670</v>
      </c>
      <c r="S4">
        <v>927958549</v>
      </c>
      <c r="T4">
        <v>935928055</v>
      </c>
      <c r="U4">
        <v>929555330</v>
      </c>
      <c r="V4">
        <v>930487516</v>
      </c>
      <c r="W4">
        <v>907107685</v>
      </c>
      <c r="X4">
        <v>917071492</v>
      </c>
      <c r="Y4">
        <v>926492762</v>
      </c>
      <c r="Z4">
        <v>894128978</v>
      </c>
      <c r="AA4">
        <v>900474673</v>
      </c>
      <c r="AB4">
        <v>893550887</v>
      </c>
      <c r="AC4">
        <v>873411277</v>
      </c>
      <c r="AD4">
        <v>898534762</v>
      </c>
      <c r="AE4">
        <v>893956519</v>
      </c>
      <c r="AF4">
        <v>894621336</v>
      </c>
      <c r="AG4">
        <v>904162676</v>
      </c>
      <c r="AH4">
        <v>906098650</v>
      </c>
      <c r="AI4">
        <v>907108839</v>
      </c>
      <c r="AJ4">
        <v>867568708</v>
      </c>
      <c r="AK4">
        <v>868089476</v>
      </c>
      <c r="AL4">
        <v>867802298</v>
      </c>
      <c r="AM4">
        <v>850073856</v>
      </c>
      <c r="AN4">
        <v>846049426</v>
      </c>
      <c r="AO4">
        <v>854941811</v>
      </c>
      <c r="AP4">
        <v>855538543</v>
      </c>
      <c r="AQ4">
        <v>845179933</v>
      </c>
      <c r="AR4">
        <v>847592116</v>
      </c>
      <c r="AS4">
        <v>838233987</v>
      </c>
      <c r="AT4">
        <v>827509758</v>
      </c>
      <c r="AU4">
        <v>829632039</v>
      </c>
      <c r="AV4">
        <v>838338796</v>
      </c>
      <c r="AW4">
        <v>847517502</v>
      </c>
      <c r="AX4">
        <v>861714670</v>
      </c>
      <c r="AY4">
        <v>880076188</v>
      </c>
      <c r="AZ4">
        <v>888182200</v>
      </c>
      <c r="BA4">
        <v>878185599</v>
      </c>
      <c r="BB4">
        <v>862182329</v>
      </c>
      <c r="BC4">
        <v>849517634</v>
      </c>
      <c r="BD4">
        <v>849014968</v>
      </c>
      <c r="BE4">
        <v>862729153</v>
      </c>
      <c r="BF4">
        <v>841569828</v>
      </c>
      <c r="BG4">
        <v>837481804</v>
      </c>
      <c r="BH4">
        <v>833038500</v>
      </c>
      <c r="BI4">
        <v>839402052</v>
      </c>
      <c r="BJ4">
        <v>839144654</v>
      </c>
      <c r="BK4">
        <v>813663357</v>
      </c>
      <c r="BL4">
        <v>808258206</v>
      </c>
      <c r="BM4">
        <v>833478459</v>
      </c>
      <c r="BN4">
        <v>839669239</v>
      </c>
      <c r="BO4">
        <v>831927574</v>
      </c>
      <c r="BP4">
        <v>861267715</v>
      </c>
      <c r="BQ4">
        <v>835349578</v>
      </c>
      <c r="BR4">
        <v>854567258</v>
      </c>
      <c r="BS4">
        <v>847974457</v>
      </c>
      <c r="BT4">
        <v>837798024</v>
      </c>
      <c r="BU4">
        <v>886868983</v>
      </c>
      <c r="BV4">
        <v>846727936</v>
      </c>
      <c r="BW4">
        <v>910931394</v>
      </c>
      <c r="BX4">
        <v>935763559</v>
      </c>
      <c r="BY4">
        <v>937435693</v>
      </c>
    </row>
    <row r="5" spans="1:77" x14ac:dyDescent="0.2">
      <c r="A5" t="s">
        <v>5</v>
      </c>
      <c r="B5" t="s">
        <v>11</v>
      </c>
      <c r="C5">
        <v>5241956767</v>
      </c>
      <c r="D5">
        <v>5291171213</v>
      </c>
      <c r="E5">
        <v>5615942983</v>
      </c>
      <c r="F5">
        <v>5459177210</v>
      </c>
      <c r="G5">
        <v>5266440247</v>
      </c>
      <c r="H5">
        <v>5362590979</v>
      </c>
      <c r="I5">
        <v>5419748741</v>
      </c>
      <c r="J5">
        <v>5444553987</v>
      </c>
      <c r="K5">
        <v>5614765052</v>
      </c>
      <c r="L5">
        <v>5573519235</v>
      </c>
      <c r="M5">
        <v>5422430378</v>
      </c>
      <c r="N5">
        <v>5588007541</v>
      </c>
      <c r="O5">
        <v>5624336458</v>
      </c>
      <c r="P5">
        <v>5719780913</v>
      </c>
      <c r="Q5">
        <v>5878311158</v>
      </c>
      <c r="R5">
        <v>6045874324</v>
      </c>
      <c r="S5">
        <v>5908513084</v>
      </c>
      <c r="T5">
        <v>5951330501</v>
      </c>
      <c r="U5">
        <v>5799614086</v>
      </c>
      <c r="V5">
        <v>5586813691</v>
      </c>
      <c r="W5">
        <v>5662395282</v>
      </c>
      <c r="X5">
        <v>5743808147</v>
      </c>
      <c r="Y5">
        <v>5824622029</v>
      </c>
      <c r="Z5">
        <v>5753311141</v>
      </c>
      <c r="AA5">
        <v>5843435519</v>
      </c>
      <c r="AB5">
        <v>5803675391</v>
      </c>
      <c r="AC5">
        <v>5455529605</v>
      </c>
      <c r="AD5">
        <v>5562494841</v>
      </c>
      <c r="AE5">
        <v>5437969164</v>
      </c>
      <c r="AF5">
        <v>5261572980</v>
      </c>
      <c r="AG5">
        <v>5193160853</v>
      </c>
      <c r="AH5">
        <v>5097216098</v>
      </c>
      <c r="AI5">
        <v>4816371867</v>
      </c>
      <c r="AJ5">
        <v>4515066783</v>
      </c>
      <c r="AK5">
        <v>4343716879</v>
      </c>
      <c r="AL5">
        <v>4159523121</v>
      </c>
      <c r="AM5">
        <v>3993052486</v>
      </c>
      <c r="AN5">
        <v>3931122984</v>
      </c>
      <c r="AO5">
        <v>3884225791</v>
      </c>
      <c r="AP5">
        <v>3865399806</v>
      </c>
      <c r="AQ5">
        <v>3865410586</v>
      </c>
      <c r="AR5">
        <v>3903149040</v>
      </c>
      <c r="AS5">
        <v>3800596922</v>
      </c>
      <c r="AT5">
        <v>3671970975</v>
      </c>
      <c r="AU5">
        <v>3459376894</v>
      </c>
      <c r="AV5">
        <v>3354418113</v>
      </c>
      <c r="AW5">
        <v>3331439111</v>
      </c>
      <c r="AX5">
        <v>3276168593</v>
      </c>
      <c r="AY5">
        <v>3230165309</v>
      </c>
      <c r="AZ5">
        <v>3205436130</v>
      </c>
      <c r="BA5">
        <v>3171008164</v>
      </c>
      <c r="BB5">
        <v>3136517324</v>
      </c>
      <c r="BC5">
        <v>3089864658</v>
      </c>
      <c r="BD5">
        <v>2968938460</v>
      </c>
      <c r="BE5">
        <v>2892749722</v>
      </c>
      <c r="BF5">
        <v>2845193452</v>
      </c>
      <c r="BG5">
        <v>2771182876</v>
      </c>
      <c r="BH5">
        <v>2670744592</v>
      </c>
      <c r="BI5">
        <v>2663881360</v>
      </c>
      <c r="BJ5">
        <v>2629836475</v>
      </c>
      <c r="BK5">
        <v>2455395096</v>
      </c>
      <c r="BL5">
        <v>2356453733</v>
      </c>
      <c r="BM5">
        <v>2351714811</v>
      </c>
      <c r="BN5">
        <v>2304015279</v>
      </c>
      <c r="BO5">
        <v>2242157911</v>
      </c>
      <c r="BP5">
        <v>2187242547</v>
      </c>
      <c r="BQ5">
        <v>2162289909</v>
      </c>
      <c r="BR5">
        <v>2141564265</v>
      </c>
      <c r="BS5">
        <v>2102702557</v>
      </c>
      <c r="BT5">
        <v>2131508885</v>
      </c>
      <c r="BU5">
        <v>2187230520</v>
      </c>
      <c r="BV5">
        <v>1987374863</v>
      </c>
      <c r="BW5">
        <v>2142403208</v>
      </c>
      <c r="BX5">
        <v>2164879413</v>
      </c>
      <c r="BY5">
        <v>2164138517</v>
      </c>
    </row>
    <row r="6" spans="1:77" x14ac:dyDescent="0.2">
      <c r="A6" t="s">
        <v>19</v>
      </c>
      <c r="B6" t="s">
        <v>12</v>
      </c>
      <c r="C6">
        <v>1845723372</v>
      </c>
      <c r="D6">
        <v>1861369267</v>
      </c>
      <c r="E6">
        <v>1973622333</v>
      </c>
      <c r="F6">
        <v>1918732012</v>
      </c>
      <c r="G6">
        <v>1851005130</v>
      </c>
      <c r="H6">
        <v>1884477812</v>
      </c>
      <c r="I6">
        <v>1814970344</v>
      </c>
      <c r="J6">
        <v>1772038941</v>
      </c>
      <c r="K6">
        <v>1815002042</v>
      </c>
      <c r="L6">
        <v>1733273968</v>
      </c>
      <c r="M6">
        <v>1651212397</v>
      </c>
      <c r="N6">
        <v>1686020937</v>
      </c>
      <c r="O6">
        <v>1656902457</v>
      </c>
      <c r="P6">
        <v>1636163232</v>
      </c>
      <c r="Q6">
        <v>1699634084</v>
      </c>
      <c r="R6">
        <v>1740227734</v>
      </c>
      <c r="S6">
        <v>1625168134</v>
      </c>
      <c r="T6">
        <v>1651268176</v>
      </c>
      <c r="U6">
        <v>1559603851</v>
      </c>
      <c r="V6">
        <v>1463899913</v>
      </c>
      <c r="W6">
        <v>1454134585</v>
      </c>
      <c r="X6">
        <v>1419433873</v>
      </c>
      <c r="Y6">
        <v>1416329783</v>
      </c>
      <c r="Z6">
        <v>1413106708</v>
      </c>
      <c r="AA6">
        <v>1394675295</v>
      </c>
      <c r="AB6">
        <v>1341740188</v>
      </c>
      <c r="AC6">
        <v>1251496975</v>
      </c>
      <c r="AD6">
        <v>1267100599</v>
      </c>
      <c r="AE6">
        <v>1221107026</v>
      </c>
      <c r="AF6">
        <v>1164997687</v>
      </c>
      <c r="AG6">
        <v>1150306292</v>
      </c>
      <c r="AH6">
        <v>1100626953</v>
      </c>
      <c r="AI6">
        <v>1006664006</v>
      </c>
      <c r="AJ6">
        <v>941894295</v>
      </c>
      <c r="AK6">
        <v>907414883</v>
      </c>
      <c r="AL6">
        <v>867733279</v>
      </c>
      <c r="AM6">
        <v>825136803</v>
      </c>
      <c r="AN6">
        <v>807366373</v>
      </c>
      <c r="AO6">
        <v>777610087</v>
      </c>
      <c r="AP6">
        <v>742996757</v>
      </c>
      <c r="AQ6">
        <v>711181966</v>
      </c>
      <c r="AR6">
        <v>690034438</v>
      </c>
      <c r="AS6">
        <v>645468268</v>
      </c>
      <c r="AT6">
        <v>603707038</v>
      </c>
      <c r="AU6">
        <v>556375956</v>
      </c>
      <c r="AV6">
        <v>528483979</v>
      </c>
      <c r="AW6">
        <v>506531649</v>
      </c>
      <c r="AX6">
        <v>479123408</v>
      </c>
      <c r="AY6">
        <v>463446379</v>
      </c>
      <c r="AZ6">
        <v>444696590</v>
      </c>
      <c r="BA6">
        <v>417525121</v>
      </c>
      <c r="BB6">
        <v>378490497</v>
      </c>
      <c r="BC6">
        <v>355691901</v>
      </c>
      <c r="BD6">
        <v>328312545</v>
      </c>
      <c r="BE6">
        <v>301962626</v>
      </c>
      <c r="BF6">
        <v>272485974</v>
      </c>
      <c r="BG6">
        <v>248291944</v>
      </c>
      <c r="BH6">
        <v>220780958</v>
      </c>
      <c r="BI6">
        <v>212435506</v>
      </c>
      <c r="BJ6">
        <v>199863928</v>
      </c>
      <c r="BK6">
        <v>171425132</v>
      </c>
      <c r="BL6">
        <v>160972752</v>
      </c>
      <c r="BM6">
        <v>158261138</v>
      </c>
      <c r="BN6">
        <v>152634928</v>
      </c>
      <c r="BO6">
        <v>146205370</v>
      </c>
      <c r="BP6">
        <v>142238504</v>
      </c>
      <c r="BQ6">
        <v>139043923</v>
      </c>
      <c r="BR6">
        <v>134621896</v>
      </c>
      <c r="BS6">
        <v>132505657</v>
      </c>
      <c r="BT6">
        <v>137099794</v>
      </c>
      <c r="BU6">
        <v>138811426</v>
      </c>
      <c r="BV6">
        <v>119064385</v>
      </c>
      <c r="BW6">
        <v>132473106</v>
      </c>
      <c r="BX6">
        <v>141569076</v>
      </c>
    </row>
    <row r="7" spans="1:77" x14ac:dyDescent="0.2">
      <c r="A7" t="s">
        <v>20</v>
      </c>
      <c r="B7" t="s">
        <v>13</v>
      </c>
      <c r="C7">
        <v>505326468</v>
      </c>
      <c r="D7">
        <v>509645827</v>
      </c>
      <c r="E7">
        <v>540312391</v>
      </c>
      <c r="F7">
        <v>525174984</v>
      </c>
      <c r="G7">
        <v>506716648</v>
      </c>
      <c r="H7">
        <v>515675117</v>
      </c>
      <c r="I7">
        <v>527355614</v>
      </c>
      <c r="J7">
        <v>533212391</v>
      </c>
      <c r="K7">
        <v>547975285</v>
      </c>
      <c r="L7">
        <v>552547152</v>
      </c>
      <c r="M7">
        <v>545612162</v>
      </c>
      <c r="N7">
        <v>562080602</v>
      </c>
      <c r="O7">
        <v>564926158</v>
      </c>
      <c r="P7">
        <v>582577975</v>
      </c>
      <c r="Q7">
        <v>600601762</v>
      </c>
      <c r="R7">
        <v>619147167</v>
      </c>
      <c r="S7">
        <v>615501124</v>
      </c>
      <c r="T7">
        <v>621560789</v>
      </c>
      <c r="U7">
        <v>616105044</v>
      </c>
      <c r="V7">
        <v>600303010</v>
      </c>
      <c r="W7">
        <v>607599862</v>
      </c>
      <c r="X7">
        <v>610887181</v>
      </c>
      <c r="Y7">
        <v>620199884</v>
      </c>
      <c r="Z7">
        <v>618023970</v>
      </c>
      <c r="AA7">
        <v>634976581</v>
      </c>
      <c r="AB7">
        <v>630657620</v>
      </c>
      <c r="AC7">
        <v>577911212</v>
      </c>
      <c r="AD7">
        <v>586395164</v>
      </c>
      <c r="AE7">
        <v>575535797</v>
      </c>
      <c r="AF7">
        <v>567495660</v>
      </c>
      <c r="AG7">
        <v>565901695</v>
      </c>
      <c r="AH7">
        <v>558415805</v>
      </c>
      <c r="AI7">
        <v>534153531</v>
      </c>
      <c r="AJ7">
        <v>506465244</v>
      </c>
      <c r="AK7">
        <v>493754704</v>
      </c>
      <c r="AL7">
        <v>479465279</v>
      </c>
      <c r="AM7">
        <v>464379383</v>
      </c>
      <c r="AN7">
        <v>460109940</v>
      </c>
      <c r="AO7">
        <v>463559387</v>
      </c>
      <c r="AP7">
        <v>473361989</v>
      </c>
      <c r="AQ7">
        <v>483448110</v>
      </c>
      <c r="AR7">
        <v>491937704</v>
      </c>
      <c r="AS7">
        <v>480238132</v>
      </c>
      <c r="AT7">
        <v>466683170</v>
      </c>
      <c r="AU7">
        <v>443014170</v>
      </c>
      <c r="AV7">
        <v>439325168</v>
      </c>
      <c r="AW7">
        <v>436657319</v>
      </c>
      <c r="AX7">
        <v>428061594</v>
      </c>
      <c r="AY7">
        <v>422153398</v>
      </c>
      <c r="AZ7">
        <v>418786944</v>
      </c>
      <c r="BA7">
        <v>413268093</v>
      </c>
      <c r="BB7">
        <v>405110252</v>
      </c>
      <c r="BC7">
        <v>398122991</v>
      </c>
      <c r="BD7">
        <v>382760628</v>
      </c>
      <c r="BE7">
        <v>375836636</v>
      </c>
      <c r="BF7">
        <v>373696171</v>
      </c>
      <c r="BG7">
        <v>360712234</v>
      </c>
      <c r="BH7">
        <v>344873575</v>
      </c>
      <c r="BI7">
        <v>340136739</v>
      </c>
      <c r="BJ7">
        <v>333331627</v>
      </c>
      <c r="BK7">
        <v>307305009</v>
      </c>
      <c r="BL7">
        <v>296501000</v>
      </c>
      <c r="BM7">
        <v>289376666</v>
      </c>
      <c r="BN7">
        <v>276523581</v>
      </c>
      <c r="BO7">
        <v>269049775</v>
      </c>
      <c r="BP7">
        <v>260756863</v>
      </c>
      <c r="BQ7">
        <v>249436573</v>
      </c>
      <c r="BR7">
        <v>244115825</v>
      </c>
      <c r="BS7">
        <v>235825841</v>
      </c>
      <c r="BT7">
        <v>234137783</v>
      </c>
      <c r="BU7">
        <v>235989763</v>
      </c>
      <c r="BV7">
        <v>211582800</v>
      </c>
      <c r="BW7">
        <v>230207393</v>
      </c>
      <c r="BX7">
        <v>229724601</v>
      </c>
    </row>
    <row r="8" spans="1:77" x14ac:dyDescent="0.2">
      <c r="A8" t="s">
        <v>21</v>
      </c>
      <c r="B8" t="s">
        <v>14</v>
      </c>
      <c r="C8">
        <v>261035683</v>
      </c>
      <c r="D8">
        <v>261632563</v>
      </c>
      <c r="E8">
        <v>275519708</v>
      </c>
      <c r="F8">
        <v>267832483</v>
      </c>
      <c r="G8">
        <v>258810260</v>
      </c>
      <c r="H8">
        <v>263132919</v>
      </c>
      <c r="I8">
        <v>270090099</v>
      </c>
      <c r="J8">
        <v>270416889</v>
      </c>
      <c r="K8">
        <v>276345864</v>
      </c>
      <c r="L8">
        <v>278935798</v>
      </c>
      <c r="M8">
        <v>276453193</v>
      </c>
      <c r="N8">
        <v>286350592</v>
      </c>
      <c r="O8">
        <v>287534300</v>
      </c>
      <c r="P8">
        <v>292418227</v>
      </c>
      <c r="Q8">
        <v>301692426</v>
      </c>
      <c r="R8">
        <v>316790578</v>
      </c>
      <c r="S8">
        <v>319612793</v>
      </c>
      <c r="T8">
        <v>326926398</v>
      </c>
      <c r="U8">
        <v>326848164</v>
      </c>
      <c r="V8">
        <v>323185254</v>
      </c>
      <c r="W8">
        <v>332984192</v>
      </c>
      <c r="X8">
        <v>349485425</v>
      </c>
      <c r="Y8">
        <v>361441713</v>
      </c>
      <c r="Z8">
        <v>362271120</v>
      </c>
      <c r="AA8">
        <v>370644800</v>
      </c>
      <c r="AB8">
        <v>369542471</v>
      </c>
      <c r="AC8">
        <v>349780197</v>
      </c>
      <c r="AD8">
        <v>359188982</v>
      </c>
      <c r="AE8">
        <v>357441300</v>
      </c>
      <c r="AF8">
        <v>351691199</v>
      </c>
      <c r="AG8">
        <v>354094532</v>
      </c>
      <c r="AH8">
        <v>352405851</v>
      </c>
      <c r="AI8">
        <v>339970258</v>
      </c>
      <c r="AJ8">
        <v>319455712</v>
      </c>
      <c r="AK8">
        <v>310051015</v>
      </c>
      <c r="AL8">
        <v>306451174</v>
      </c>
      <c r="AM8">
        <v>299056668</v>
      </c>
      <c r="AN8">
        <v>298633193</v>
      </c>
      <c r="AO8">
        <v>301849006</v>
      </c>
      <c r="AP8">
        <v>301851056</v>
      </c>
      <c r="AQ8">
        <v>303933748</v>
      </c>
      <c r="AR8">
        <v>307317920</v>
      </c>
      <c r="AS8">
        <v>298663106</v>
      </c>
      <c r="AT8">
        <v>293476247</v>
      </c>
      <c r="AU8">
        <v>279889230</v>
      </c>
      <c r="AV8">
        <v>268222382</v>
      </c>
      <c r="AW8">
        <v>259607506</v>
      </c>
      <c r="AX8">
        <v>253197977</v>
      </c>
      <c r="AY8">
        <v>247254884</v>
      </c>
      <c r="AZ8">
        <v>240811545</v>
      </c>
      <c r="BA8">
        <v>235397806</v>
      </c>
      <c r="BB8">
        <v>230301047</v>
      </c>
      <c r="BC8">
        <v>217877967</v>
      </c>
      <c r="BD8">
        <v>213904972</v>
      </c>
      <c r="BE8">
        <v>209791048</v>
      </c>
      <c r="BF8">
        <v>203351523</v>
      </c>
      <c r="BG8">
        <v>205067768</v>
      </c>
      <c r="BH8">
        <v>193056254</v>
      </c>
      <c r="BI8">
        <v>190736705</v>
      </c>
      <c r="BJ8">
        <v>187499553</v>
      </c>
      <c r="BK8">
        <v>176230118</v>
      </c>
      <c r="BL8">
        <v>170773236</v>
      </c>
      <c r="BM8">
        <v>177269822</v>
      </c>
      <c r="BN8">
        <v>178359309</v>
      </c>
      <c r="BO8">
        <v>174107977</v>
      </c>
      <c r="BP8">
        <v>169259460</v>
      </c>
      <c r="BQ8">
        <v>169782109</v>
      </c>
      <c r="BR8">
        <v>167735254</v>
      </c>
      <c r="BS8">
        <v>169580477</v>
      </c>
      <c r="BT8">
        <v>172191854</v>
      </c>
      <c r="BU8">
        <v>176660002</v>
      </c>
      <c r="BV8">
        <v>168146002</v>
      </c>
      <c r="BW8">
        <v>180924711</v>
      </c>
      <c r="BX8">
        <v>182642902</v>
      </c>
    </row>
    <row r="9" spans="1:77" x14ac:dyDescent="0.2">
      <c r="A9" t="s">
        <v>22</v>
      </c>
      <c r="B9" t="s">
        <v>15</v>
      </c>
      <c r="C9">
        <v>44513245</v>
      </c>
      <c r="D9">
        <v>44853607</v>
      </c>
      <c r="E9">
        <v>47602804</v>
      </c>
      <c r="F9">
        <v>46298206</v>
      </c>
      <c r="G9">
        <v>44656736</v>
      </c>
      <c r="H9">
        <v>45532053</v>
      </c>
      <c r="I9">
        <v>47027245</v>
      </c>
      <c r="J9">
        <v>47137191</v>
      </c>
      <c r="K9">
        <v>47967248</v>
      </c>
      <c r="L9">
        <v>48843377</v>
      </c>
      <c r="M9">
        <v>49415239</v>
      </c>
      <c r="N9">
        <v>51465873</v>
      </c>
      <c r="O9">
        <v>51711110</v>
      </c>
      <c r="P9">
        <v>52658754</v>
      </c>
      <c r="Q9">
        <v>53433491</v>
      </c>
      <c r="R9">
        <v>55554719</v>
      </c>
      <c r="S9">
        <v>55371196</v>
      </c>
      <c r="T9">
        <v>55529583</v>
      </c>
      <c r="U9">
        <v>55127907</v>
      </c>
      <c r="V9">
        <v>54205378</v>
      </c>
      <c r="W9">
        <v>57412524</v>
      </c>
      <c r="X9">
        <v>59969686</v>
      </c>
      <c r="Y9">
        <v>61727999</v>
      </c>
      <c r="Z9">
        <v>61541665</v>
      </c>
      <c r="AA9">
        <v>63223454</v>
      </c>
      <c r="AB9">
        <v>64219629</v>
      </c>
      <c r="AC9">
        <v>65474262</v>
      </c>
      <c r="AD9">
        <v>69639859</v>
      </c>
      <c r="AE9">
        <v>69807131</v>
      </c>
      <c r="AF9">
        <v>70790705</v>
      </c>
      <c r="AG9">
        <v>72406802</v>
      </c>
      <c r="AH9">
        <v>71511049</v>
      </c>
      <c r="AI9">
        <v>71664076</v>
      </c>
      <c r="AJ9">
        <v>67942532</v>
      </c>
      <c r="AK9">
        <v>67248974</v>
      </c>
      <c r="AL9">
        <v>67308206</v>
      </c>
      <c r="AM9">
        <v>67279634</v>
      </c>
      <c r="AN9">
        <v>68012552</v>
      </c>
      <c r="AO9">
        <v>70501311</v>
      </c>
      <c r="AP9">
        <v>71547374</v>
      </c>
      <c r="AQ9">
        <v>70911447</v>
      </c>
      <c r="AR9">
        <v>71672655</v>
      </c>
      <c r="AS9">
        <v>70805185</v>
      </c>
      <c r="AT9">
        <v>71581745</v>
      </c>
      <c r="AU9">
        <v>70969032</v>
      </c>
      <c r="AV9">
        <v>70597714</v>
      </c>
      <c r="AW9">
        <v>70377109</v>
      </c>
      <c r="AX9">
        <v>69391637</v>
      </c>
      <c r="AY9">
        <v>68704721</v>
      </c>
      <c r="AZ9">
        <v>67030939</v>
      </c>
      <c r="BA9">
        <v>66477981</v>
      </c>
      <c r="BB9">
        <v>64001090</v>
      </c>
      <c r="BC9">
        <v>67682242</v>
      </c>
      <c r="BD9">
        <v>68538600</v>
      </c>
      <c r="BE9">
        <v>71389978</v>
      </c>
      <c r="BF9">
        <v>72748213</v>
      </c>
      <c r="BG9">
        <v>74651188</v>
      </c>
      <c r="BH9">
        <v>74640066</v>
      </c>
      <c r="BI9">
        <v>75719590</v>
      </c>
      <c r="BJ9">
        <v>75502347</v>
      </c>
      <c r="BK9">
        <v>70761955</v>
      </c>
      <c r="BL9">
        <v>67532996</v>
      </c>
      <c r="BM9">
        <v>63121344</v>
      </c>
      <c r="BN9">
        <v>63092005</v>
      </c>
      <c r="BO9">
        <v>63684694</v>
      </c>
      <c r="BP9">
        <v>62992564</v>
      </c>
      <c r="BQ9">
        <v>63097154</v>
      </c>
      <c r="BR9">
        <v>63852944</v>
      </c>
      <c r="BS9">
        <v>62720123</v>
      </c>
      <c r="BT9">
        <v>63365759</v>
      </c>
      <c r="BU9">
        <v>67634915</v>
      </c>
      <c r="BV9">
        <v>66916910</v>
      </c>
      <c r="BW9">
        <v>67296054</v>
      </c>
      <c r="BX9">
        <v>66651352</v>
      </c>
    </row>
    <row r="10" spans="1:77" x14ac:dyDescent="0.2">
      <c r="A10" t="s">
        <v>23</v>
      </c>
      <c r="B10" t="s">
        <v>16</v>
      </c>
      <c r="C10">
        <v>597175032</v>
      </c>
      <c r="D10">
        <v>602353467</v>
      </c>
      <c r="E10">
        <v>638800564</v>
      </c>
      <c r="F10">
        <v>621101958</v>
      </c>
      <c r="G10">
        <v>599253399</v>
      </c>
      <c r="H10">
        <v>610152473</v>
      </c>
      <c r="I10">
        <v>630162946</v>
      </c>
      <c r="J10">
        <v>640387221</v>
      </c>
      <c r="K10">
        <v>652064292</v>
      </c>
      <c r="L10">
        <v>655466522</v>
      </c>
      <c r="M10">
        <v>644153315</v>
      </c>
      <c r="N10">
        <v>660911203</v>
      </c>
      <c r="O10">
        <v>664346535</v>
      </c>
      <c r="P10">
        <v>676876565</v>
      </c>
      <c r="Q10">
        <v>695254267</v>
      </c>
      <c r="R10">
        <v>724817042</v>
      </c>
      <c r="S10">
        <v>734920294</v>
      </c>
      <c r="T10">
        <v>741270738</v>
      </c>
      <c r="U10">
        <v>735937925</v>
      </c>
      <c r="V10">
        <v>720073213</v>
      </c>
      <c r="W10">
        <v>730362935</v>
      </c>
      <c r="X10">
        <v>743109175</v>
      </c>
      <c r="Y10">
        <v>753676386</v>
      </c>
      <c r="Z10">
        <v>743953131</v>
      </c>
      <c r="AA10">
        <v>755531560</v>
      </c>
      <c r="AB10">
        <v>753031507</v>
      </c>
      <c r="AC10">
        <v>705805187</v>
      </c>
      <c r="AD10">
        <v>717672953</v>
      </c>
      <c r="AE10">
        <v>702899321</v>
      </c>
      <c r="AF10">
        <v>686264309</v>
      </c>
      <c r="AG10">
        <v>676702711</v>
      </c>
      <c r="AH10">
        <v>672275093</v>
      </c>
      <c r="AI10">
        <v>640413065</v>
      </c>
      <c r="AJ10">
        <v>596606685</v>
      </c>
      <c r="AK10">
        <v>568241067</v>
      </c>
      <c r="AL10">
        <v>546423692</v>
      </c>
      <c r="AM10">
        <v>522611527</v>
      </c>
      <c r="AN10">
        <v>513502412</v>
      </c>
      <c r="AO10">
        <v>515554420</v>
      </c>
      <c r="AP10">
        <v>520215471</v>
      </c>
      <c r="AQ10">
        <v>520649711</v>
      </c>
      <c r="AR10">
        <v>521529699</v>
      </c>
      <c r="AS10">
        <v>511596500</v>
      </c>
      <c r="AT10">
        <v>504818991</v>
      </c>
      <c r="AU10">
        <v>485155371</v>
      </c>
      <c r="AV10">
        <v>475749429</v>
      </c>
      <c r="AW10">
        <v>472319307</v>
      </c>
      <c r="AX10">
        <v>466322031</v>
      </c>
      <c r="AY10">
        <v>458928865</v>
      </c>
      <c r="AZ10">
        <v>460589831</v>
      </c>
      <c r="BA10">
        <v>459333529</v>
      </c>
      <c r="BB10">
        <v>469058842</v>
      </c>
      <c r="BC10">
        <v>466878865</v>
      </c>
      <c r="BD10">
        <v>452085934</v>
      </c>
      <c r="BE10">
        <v>446293143</v>
      </c>
      <c r="BF10">
        <v>452429261</v>
      </c>
      <c r="BG10">
        <v>445375841</v>
      </c>
      <c r="BH10">
        <v>426464006</v>
      </c>
      <c r="BI10">
        <v>425563413</v>
      </c>
      <c r="BJ10">
        <v>421519288</v>
      </c>
      <c r="BK10">
        <v>370485085</v>
      </c>
      <c r="BL10">
        <v>360624138</v>
      </c>
      <c r="BM10">
        <v>359978500</v>
      </c>
      <c r="BN10">
        <v>353246012</v>
      </c>
      <c r="BO10">
        <v>339760345</v>
      </c>
      <c r="BP10">
        <v>329975211</v>
      </c>
      <c r="BQ10">
        <v>327292141</v>
      </c>
      <c r="BR10">
        <v>319921884</v>
      </c>
      <c r="BS10">
        <v>315799873</v>
      </c>
      <c r="BT10">
        <v>311806808</v>
      </c>
      <c r="BU10">
        <v>324912616</v>
      </c>
      <c r="BV10">
        <v>288100179</v>
      </c>
      <c r="BW10">
        <v>312825621</v>
      </c>
      <c r="BX10">
        <v>310010462</v>
      </c>
    </row>
    <row r="11" spans="1:77" x14ac:dyDescent="0.2">
      <c r="A11" t="s">
        <v>24</v>
      </c>
      <c r="B11" t="s">
        <v>18</v>
      </c>
      <c r="C11">
        <v>948876683</v>
      </c>
      <c r="D11">
        <v>962927102</v>
      </c>
      <c r="E11">
        <v>1028504020</v>
      </c>
      <c r="F11">
        <v>999288956</v>
      </c>
      <c r="G11">
        <v>963192388</v>
      </c>
      <c r="H11">
        <v>982061881</v>
      </c>
      <c r="I11">
        <v>1023825038</v>
      </c>
      <c r="J11">
        <v>1046490394</v>
      </c>
      <c r="K11">
        <v>1094944672</v>
      </c>
      <c r="L11">
        <v>1110325504</v>
      </c>
      <c r="M11">
        <v>1086210777</v>
      </c>
      <c r="N11">
        <v>1133572978</v>
      </c>
      <c r="O11">
        <v>1167185051</v>
      </c>
      <c r="P11">
        <v>1203673462</v>
      </c>
      <c r="Q11">
        <v>1224530702</v>
      </c>
      <c r="R11">
        <v>1251770630</v>
      </c>
      <c r="S11">
        <v>1237411883</v>
      </c>
      <c r="T11">
        <v>1226972323</v>
      </c>
      <c r="U11">
        <v>1197073618</v>
      </c>
      <c r="V11">
        <v>1151676498</v>
      </c>
      <c r="W11">
        <v>1181766405</v>
      </c>
      <c r="X11">
        <v>1230486306</v>
      </c>
      <c r="Y11">
        <v>1262430033</v>
      </c>
      <c r="Z11">
        <v>1227267723</v>
      </c>
      <c r="AA11">
        <v>1254786823</v>
      </c>
      <c r="AB11">
        <v>1262710180</v>
      </c>
      <c r="AC11">
        <v>1191494959</v>
      </c>
      <c r="AD11">
        <v>1217134193</v>
      </c>
      <c r="AE11">
        <v>1185085709</v>
      </c>
      <c r="AF11">
        <v>1133050998</v>
      </c>
      <c r="AG11">
        <v>1106058358</v>
      </c>
      <c r="AH11">
        <v>1091151308</v>
      </c>
      <c r="AI11">
        <v>1023925569</v>
      </c>
      <c r="AJ11">
        <v>951815596</v>
      </c>
      <c r="AK11">
        <v>906041820</v>
      </c>
      <c r="AL11">
        <v>850730286</v>
      </c>
      <c r="AM11">
        <v>817768628</v>
      </c>
      <c r="AN11">
        <v>801414851</v>
      </c>
      <c r="AO11">
        <v>790515568</v>
      </c>
      <c r="AP11">
        <v>787132859</v>
      </c>
      <c r="AQ11">
        <v>806549079</v>
      </c>
      <c r="AR11">
        <v>834772953</v>
      </c>
      <c r="AS11">
        <v>816366952</v>
      </c>
      <c r="AT11">
        <v>781744420</v>
      </c>
      <c r="AU11">
        <v>724981657</v>
      </c>
      <c r="AV11">
        <v>699355161</v>
      </c>
      <c r="AW11">
        <v>716781441</v>
      </c>
      <c r="AX11">
        <v>717194917</v>
      </c>
      <c r="AY11">
        <v>712086627</v>
      </c>
      <c r="AZ11">
        <v>716269721</v>
      </c>
      <c r="BA11">
        <v>715776544</v>
      </c>
      <c r="BB11">
        <v>722790882</v>
      </c>
      <c r="BC11">
        <v>719160837</v>
      </c>
      <c r="BD11">
        <v>694712549</v>
      </c>
      <c r="BE11">
        <v>676576579</v>
      </c>
      <c r="BF11">
        <v>667700592</v>
      </c>
      <c r="BG11">
        <v>655609781</v>
      </c>
      <c r="BH11">
        <v>642182110</v>
      </c>
      <c r="BI11">
        <v>649267694</v>
      </c>
      <c r="BJ11">
        <v>645363704</v>
      </c>
      <c r="BK11">
        <v>600854324</v>
      </c>
      <c r="BL11">
        <v>579691691</v>
      </c>
      <c r="BM11">
        <v>585027810</v>
      </c>
      <c r="BN11">
        <v>577111128</v>
      </c>
      <c r="BO11">
        <v>570919291</v>
      </c>
      <c r="BP11">
        <v>556713637</v>
      </c>
      <c r="BQ11">
        <v>546867127</v>
      </c>
      <c r="BR11">
        <v>541775143</v>
      </c>
      <c r="BS11">
        <v>532626309</v>
      </c>
      <c r="BT11">
        <v>536616868</v>
      </c>
      <c r="BU11">
        <v>551946030</v>
      </c>
      <c r="BV11">
        <v>477679123</v>
      </c>
      <c r="BW11">
        <v>513361178</v>
      </c>
      <c r="BX11">
        <v>516349071</v>
      </c>
    </row>
    <row r="12" spans="1:77" x14ac:dyDescent="0.2">
      <c r="A12" t="s">
        <v>25</v>
      </c>
      <c r="B12" t="s">
        <v>17</v>
      </c>
      <c r="C12">
        <v>1039306284</v>
      </c>
      <c r="D12">
        <v>1048389380</v>
      </c>
      <c r="E12">
        <v>1111581163</v>
      </c>
      <c r="F12">
        <v>1080748611</v>
      </c>
      <c r="G12">
        <v>1042805686</v>
      </c>
      <c r="H12">
        <v>1061558724</v>
      </c>
      <c r="I12">
        <v>1106317455</v>
      </c>
      <c r="J12">
        <v>1134870960</v>
      </c>
      <c r="K12">
        <v>1180465649</v>
      </c>
      <c r="L12">
        <v>1194126914</v>
      </c>
      <c r="M12">
        <v>1169373295</v>
      </c>
      <c r="N12">
        <v>1207605356</v>
      </c>
      <c r="O12">
        <v>1231730847</v>
      </c>
      <c r="P12">
        <v>1275412698</v>
      </c>
      <c r="Q12">
        <v>1303164426</v>
      </c>
      <c r="R12">
        <v>1337566454</v>
      </c>
      <c r="S12">
        <v>1320527660</v>
      </c>
      <c r="T12">
        <v>1327802494</v>
      </c>
      <c r="U12">
        <v>1308917577</v>
      </c>
      <c r="V12">
        <v>1273470425</v>
      </c>
      <c r="W12">
        <v>1298134779</v>
      </c>
      <c r="X12">
        <v>1330436501</v>
      </c>
      <c r="Y12">
        <v>1348816231</v>
      </c>
      <c r="Z12">
        <v>1327146824</v>
      </c>
      <c r="AA12">
        <v>1369597006</v>
      </c>
      <c r="AB12">
        <v>1381773796</v>
      </c>
      <c r="AC12">
        <v>1313566813</v>
      </c>
      <c r="AD12">
        <v>1345363091</v>
      </c>
      <c r="AE12">
        <v>1326092880</v>
      </c>
      <c r="AF12">
        <v>1287282422</v>
      </c>
      <c r="AG12">
        <v>1267690463</v>
      </c>
      <c r="AH12">
        <v>1250830039</v>
      </c>
      <c r="AI12">
        <v>1199581362</v>
      </c>
      <c r="AJ12">
        <v>1130886719</v>
      </c>
      <c r="AK12">
        <v>1090964416</v>
      </c>
      <c r="AL12">
        <v>1041411205</v>
      </c>
      <c r="AM12">
        <v>996819843</v>
      </c>
      <c r="AN12">
        <v>982083663</v>
      </c>
      <c r="AO12">
        <v>964636012</v>
      </c>
      <c r="AP12">
        <v>968294300</v>
      </c>
      <c r="AQ12">
        <v>968736525</v>
      </c>
      <c r="AR12">
        <v>985883671</v>
      </c>
      <c r="AS12">
        <v>977458779</v>
      </c>
      <c r="AT12">
        <v>949959364</v>
      </c>
      <c r="AU12">
        <v>898991478</v>
      </c>
      <c r="AV12">
        <v>872684280</v>
      </c>
      <c r="AW12">
        <v>869164780</v>
      </c>
      <c r="AX12">
        <v>862877029</v>
      </c>
      <c r="AY12">
        <v>857590435</v>
      </c>
      <c r="AZ12">
        <v>857250560</v>
      </c>
      <c r="BA12">
        <v>863229090</v>
      </c>
      <c r="BB12">
        <v>866764714</v>
      </c>
      <c r="BC12">
        <v>864449855</v>
      </c>
      <c r="BD12">
        <v>828623232</v>
      </c>
      <c r="BE12">
        <v>810899712</v>
      </c>
      <c r="BF12">
        <v>802781718</v>
      </c>
      <c r="BG12">
        <v>781474120</v>
      </c>
      <c r="BH12">
        <v>768747623</v>
      </c>
      <c r="BI12">
        <v>770021713</v>
      </c>
      <c r="BJ12">
        <v>766756028</v>
      </c>
      <c r="BK12">
        <v>758333473</v>
      </c>
      <c r="BL12">
        <v>720357920</v>
      </c>
      <c r="BM12">
        <v>718679531</v>
      </c>
      <c r="BN12">
        <v>703048316</v>
      </c>
      <c r="BO12">
        <v>678430459</v>
      </c>
      <c r="BP12">
        <v>665306308</v>
      </c>
      <c r="BQ12">
        <v>666770882</v>
      </c>
      <c r="BR12">
        <v>669541319</v>
      </c>
      <c r="BS12">
        <v>653644277</v>
      </c>
      <c r="BT12">
        <v>676290019</v>
      </c>
      <c r="BU12">
        <v>691275768</v>
      </c>
      <c r="BV12">
        <v>655885464</v>
      </c>
      <c r="BW12">
        <v>705315145</v>
      </c>
      <c r="BX12">
        <v>717931949</v>
      </c>
    </row>
    <row r="13" spans="1:77" x14ac:dyDescent="0.2">
      <c r="A13" t="s">
        <v>6</v>
      </c>
      <c r="B13" t="s">
        <v>26</v>
      </c>
      <c r="C13">
        <v>83520867</v>
      </c>
      <c r="D13">
        <v>80172282</v>
      </c>
      <c r="E13">
        <v>79719480</v>
      </c>
      <c r="F13">
        <v>77795234</v>
      </c>
      <c r="G13">
        <v>75248324</v>
      </c>
      <c r="H13">
        <v>75195232</v>
      </c>
      <c r="I13">
        <v>74653040</v>
      </c>
      <c r="J13">
        <v>73176407</v>
      </c>
      <c r="K13">
        <v>73732100</v>
      </c>
      <c r="L13">
        <v>73762057</v>
      </c>
      <c r="M13">
        <v>73711352</v>
      </c>
      <c r="N13">
        <v>71767013</v>
      </c>
      <c r="O13">
        <v>66825585</v>
      </c>
      <c r="P13">
        <v>66860424</v>
      </c>
      <c r="Q13">
        <v>65408826</v>
      </c>
      <c r="R13">
        <v>64862189</v>
      </c>
      <c r="S13">
        <v>63504738</v>
      </c>
      <c r="T13">
        <v>62465255</v>
      </c>
      <c r="U13">
        <v>59660388</v>
      </c>
      <c r="V13">
        <v>55244073</v>
      </c>
      <c r="W13">
        <v>51905647</v>
      </c>
      <c r="X13">
        <v>49479353</v>
      </c>
      <c r="Y13">
        <v>46784825</v>
      </c>
      <c r="Z13">
        <v>43302492</v>
      </c>
      <c r="AA13">
        <v>41434952</v>
      </c>
      <c r="AB13">
        <v>39523961</v>
      </c>
      <c r="AC13">
        <v>37365171</v>
      </c>
      <c r="AD13">
        <v>37455968</v>
      </c>
      <c r="AE13">
        <v>34277940</v>
      </c>
      <c r="AF13">
        <v>31166942</v>
      </c>
      <c r="AG13">
        <v>30640323</v>
      </c>
      <c r="AH13">
        <v>30758152</v>
      </c>
      <c r="AI13">
        <v>29195759</v>
      </c>
      <c r="AJ13">
        <v>26907259</v>
      </c>
      <c r="AK13">
        <v>25191707</v>
      </c>
      <c r="AL13">
        <v>23575308</v>
      </c>
      <c r="AM13">
        <v>22225884</v>
      </c>
      <c r="AN13">
        <v>21926984</v>
      </c>
      <c r="AO13">
        <v>22386442</v>
      </c>
      <c r="AP13">
        <v>23247679</v>
      </c>
      <c r="AQ13">
        <v>23401899</v>
      </c>
      <c r="AR13">
        <v>23145337</v>
      </c>
      <c r="AS13">
        <v>21721211</v>
      </c>
      <c r="AT13">
        <v>21264081</v>
      </c>
      <c r="AU13">
        <v>20389117</v>
      </c>
      <c r="AV13">
        <v>19228703</v>
      </c>
      <c r="AW13">
        <v>18384621</v>
      </c>
      <c r="AX13">
        <v>18297696</v>
      </c>
      <c r="AY13">
        <v>17104525</v>
      </c>
      <c r="AZ13">
        <v>14939435</v>
      </c>
      <c r="BA13">
        <v>13673041</v>
      </c>
      <c r="BB13">
        <v>14565967</v>
      </c>
      <c r="BC13">
        <v>13672131</v>
      </c>
      <c r="BD13">
        <v>12722655</v>
      </c>
      <c r="BE13">
        <v>12926891</v>
      </c>
      <c r="BF13">
        <v>13174361</v>
      </c>
      <c r="BG13">
        <v>12690998</v>
      </c>
      <c r="BH13">
        <v>12506524</v>
      </c>
      <c r="BI13">
        <v>12489429</v>
      </c>
      <c r="BJ13">
        <v>12446748</v>
      </c>
      <c r="BK13">
        <v>11310632</v>
      </c>
      <c r="BL13">
        <v>11480799</v>
      </c>
      <c r="BM13">
        <v>11152141</v>
      </c>
      <c r="BN13">
        <v>11250914</v>
      </c>
      <c r="BO13">
        <v>10932190</v>
      </c>
      <c r="BP13">
        <v>10491641</v>
      </c>
      <c r="BQ13">
        <v>10484742</v>
      </c>
      <c r="BR13">
        <v>10217651</v>
      </c>
      <c r="BS13">
        <v>9843744</v>
      </c>
      <c r="BT13">
        <v>9784365</v>
      </c>
      <c r="BU13">
        <v>9976651</v>
      </c>
      <c r="BV13">
        <v>9069247</v>
      </c>
      <c r="BW13">
        <v>9665074</v>
      </c>
      <c r="BX13">
        <v>9460229</v>
      </c>
      <c r="BY13">
        <v>9491371</v>
      </c>
    </row>
    <row r="14" spans="1:77" x14ac:dyDescent="0.2">
      <c r="A14" t="s">
        <v>7</v>
      </c>
      <c r="B14" t="s">
        <v>27</v>
      </c>
      <c r="C14">
        <v>738816466</v>
      </c>
      <c r="D14">
        <v>745284836</v>
      </c>
      <c r="E14">
        <v>790275946</v>
      </c>
      <c r="F14">
        <v>768352632</v>
      </c>
      <c r="G14">
        <v>741348879</v>
      </c>
      <c r="H14">
        <v>754696464</v>
      </c>
      <c r="I14">
        <v>795437593</v>
      </c>
      <c r="J14">
        <v>821783437</v>
      </c>
      <c r="K14">
        <v>862543332</v>
      </c>
      <c r="L14">
        <v>876369824</v>
      </c>
      <c r="M14">
        <v>866548016</v>
      </c>
      <c r="N14">
        <v>904240159</v>
      </c>
      <c r="O14">
        <v>933897011</v>
      </c>
      <c r="P14">
        <v>972009641</v>
      </c>
      <c r="Q14">
        <v>998035629</v>
      </c>
      <c r="R14">
        <v>1029159546</v>
      </c>
      <c r="S14">
        <v>1019521164</v>
      </c>
      <c r="T14">
        <v>1029844847</v>
      </c>
      <c r="U14">
        <v>1021573828</v>
      </c>
      <c r="V14">
        <v>1001500510</v>
      </c>
      <c r="W14">
        <v>1032883521</v>
      </c>
      <c r="X14">
        <v>1077889856</v>
      </c>
      <c r="Y14">
        <v>1103645007</v>
      </c>
      <c r="Z14">
        <v>1088432806</v>
      </c>
      <c r="AA14">
        <v>1118027080</v>
      </c>
      <c r="AB14">
        <v>1127985376</v>
      </c>
      <c r="AC14">
        <v>1083766486</v>
      </c>
      <c r="AD14">
        <v>1117925524</v>
      </c>
      <c r="AE14">
        <v>1106955844</v>
      </c>
      <c r="AF14">
        <v>1087783025</v>
      </c>
      <c r="AG14">
        <v>1074521399</v>
      </c>
      <c r="AH14">
        <v>1072860390</v>
      </c>
      <c r="AI14">
        <v>1033732060</v>
      </c>
      <c r="AJ14">
        <v>976082680</v>
      </c>
      <c r="AK14">
        <v>940475339</v>
      </c>
      <c r="AL14">
        <v>909465902</v>
      </c>
      <c r="AM14">
        <v>881396893</v>
      </c>
      <c r="AN14">
        <v>873633272</v>
      </c>
      <c r="AO14">
        <v>858663588</v>
      </c>
      <c r="AP14">
        <v>858502144</v>
      </c>
      <c r="AQ14">
        <v>859066956</v>
      </c>
      <c r="AR14">
        <v>880481612</v>
      </c>
      <c r="AS14">
        <v>873418236</v>
      </c>
      <c r="AT14">
        <v>854078382</v>
      </c>
      <c r="AU14">
        <v>803676742</v>
      </c>
      <c r="AV14">
        <v>784695239</v>
      </c>
      <c r="AW14">
        <v>789074541</v>
      </c>
      <c r="AX14">
        <v>784316983</v>
      </c>
      <c r="AY14">
        <v>775304224</v>
      </c>
      <c r="AZ14">
        <v>778749201</v>
      </c>
      <c r="BA14">
        <v>775209078</v>
      </c>
      <c r="BB14">
        <v>780858979</v>
      </c>
      <c r="BC14">
        <v>771457580</v>
      </c>
      <c r="BD14">
        <v>723941897</v>
      </c>
      <c r="BE14">
        <v>698270968</v>
      </c>
      <c r="BF14">
        <v>683699219</v>
      </c>
      <c r="BG14">
        <v>658581915</v>
      </c>
      <c r="BH14">
        <v>635853465</v>
      </c>
      <c r="BI14">
        <v>640725350</v>
      </c>
      <c r="BJ14">
        <v>643035466</v>
      </c>
      <c r="BK14">
        <v>564559197</v>
      </c>
      <c r="BL14">
        <v>545343956</v>
      </c>
      <c r="BM14">
        <v>532250178</v>
      </c>
      <c r="BN14">
        <v>528958000</v>
      </c>
      <c r="BO14">
        <v>509903818</v>
      </c>
      <c r="BP14">
        <v>511492330</v>
      </c>
      <c r="BQ14">
        <v>503291489</v>
      </c>
      <c r="BR14">
        <v>492806029</v>
      </c>
      <c r="BS14">
        <v>473221557</v>
      </c>
      <c r="BT14">
        <v>484723538</v>
      </c>
      <c r="BU14">
        <v>493960001</v>
      </c>
      <c r="BV14">
        <v>447545386</v>
      </c>
      <c r="BW14">
        <v>483547325</v>
      </c>
      <c r="BX14">
        <v>486484098</v>
      </c>
      <c r="BY14">
        <v>497838922</v>
      </c>
    </row>
    <row r="15" spans="1:77" x14ac:dyDescent="0.2">
      <c r="A15" t="s">
        <v>28</v>
      </c>
      <c r="B15" t="s">
        <v>33</v>
      </c>
      <c r="C15">
        <v>145411407</v>
      </c>
      <c r="D15">
        <v>146655615</v>
      </c>
      <c r="E15">
        <v>155522852</v>
      </c>
      <c r="F15">
        <v>151207346</v>
      </c>
      <c r="G15">
        <v>145878553</v>
      </c>
      <c r="H15">
        <v>148533119</v>
      </c>
      <c r="I15">
        <v>158924376</v>
      </c>
      <c r="J15">
        <v>166042222</v>
      </c>
      <c r="K15">
        <v>173966785</v>
      </c>
      <c r="L15">
        <v>176713456</v>
      </c>
      <c r="M15">
        <v>176403648</v>
      </c>
      <c r="N15">
        <v>185947284</v>
      </c>
      <c r="O15">
        <v>194142385</v>
      </c>
      <c r="P15">
        <v>202516887</v>
      </c>
      <c r="Q15">
        <v>209940093</v>
      </c>
      <c r="R15">
        <v>220857227</v>
      </c>
      <c r="S15">
        <v>219733343</v>
      </c>
      <c r="T15">
        <v>223128673</v>
      </c>
      <c r="U15">
        <v>221770425</v>
      </c>
      <c r="V15">
        <v>220046722</v>
      </c>
      <c r="W15">
        <v>227647450</v>
      </c>
      <c r="X15">
        <v>238944620</v>
      </c>
      <c r="Y15">
        <v>248600405</v>
      </c>
      <c r="Z15">
        <v>250926836</v>
      </c>
      <c r="AA15">
        <v>264380196</v>
      </c>
      <c r="AB15">
        <v>272091131</v>
      </c>
      <c r="AC15">
        <v>266199964</v>
      </c>
      <c r="AD15">
        <v>276066155</v>
      </c>
      <c r="AE15">
        <v>277587427</v>
      </c>
      <c r="AF15">
        <v>276701162</v>
      </c>
      <c r="AG15">
        <v>275605413</v>
      </c>
      <c r="AH15">
        <v>276293223</v>
      </c>
      <c r="AI15">
        <v>269651322</v>
      </c>
      <c r="AJ15">
        <v>256228279</v>
      </c>
      <c r="AK15">
        <v>249268594</v>
      </c>
      <c r="AL15">
        <v>245080311</v>
      </c>
      <c r="AM15">
        <v>242143274</v>
      </c>
      <c r="AN15">
        <v>244560668</v>
      </c>
      <c r="AO15">
        <v>242777744</v>
      </c>
      <c r="AP15">
        <v>242370958</v>
      </c>
      <c r="AQ15">
        <v>241630151</v>
      </c>
      <c r="AR15">
        <v>251452785</v>
      </c>
      <c r="AS15">
        <v>251767569</v>
      </c>
      <c r="AT15">
        <v>244899730</v>
      </c>
      <c r="AU15">
        <v>230056679</v>
      </c>
      <c r="AV15">
        <v>225791230</v>
      </c>
      <c r="AW15">
        <v>226394706</v>
      </c>
      <c r="AX15">
        <v>226035302</v>
      </c>
      <c r="AY15">
        <v>221589893</v>
      </c>
      <c r="AZ15">
        <v>223891143</v>
      </c>
      <c r="BA15">
        <v>219717630</v>
      </c>
      <c r="BB15">
        <v>224789572</v>
      </c>
      <c r="BC15">
        <v>222128545</v>
      </c>
      <c r="BD15">
        <v>211765294</v>
      </c>
      <c r="BE15">
        <v>195344873</v>
      </c>
      <c r="BF15">
        <v>182486534</v>
      </c>
      <c r="BG15">
        <v>169381453</v>
      </c>
      <c r="BH15">
        <v>170045688</v>
      </c>
      <c r="BI15">
        <v>170929470</v>
      </c>
      <c r="BJ15">
        <v>168745925</v>
      </c>
      <c r="BK15">
        <v>143566522</v>
      </c>
      <c r="BL15">
        <v>144305490</v>
      </c>
      <c r="BM15">
        <v>134631250</v>
      </c>
      <c r="BN15">
        <v>128220424</v>
      </c>
      <c r="BO15">
        <v>125996157</v>
      </c>
      <c r="BP15">
        <v>127998378</v>
      </c>
      <c r="BQ15">
        <v>129721905</v>
      </c>
      <c r="BR15">
        <v>128832088</v>
      </c>
      <c r="BS15">
        <v>125549491</v>
      </c>
      <c r="BT15">
        <v>130197250</v>
      </c>
      <c r="BU15">
        <v>129591679</v>
      </c>
      <c r="BV15">
        <v>118207841</v>
      </c>
      <c r="BW15">
        <v>130444671</v>
      </c>
      <c r="BX15">
        <v>131406128</v>
      </c>
    </row>
    <row r="16" spans="1:77" x14ac:dyDescent="0.2">
      <c r="A16" t="s">
        <v>29</v>
      </c>
      <c r="B16" t="s">
        <v>32</v>
      </c>
      <c r="C16">
        <v>162305474</v>
      </c>
      <c r="D16">
        <v>163704868</v>
      </c>
      <c r="E16">
        <v>173586412</v>
      </c>
      <c r="F16">
        <v>168765666</v>
      </c>
      <c r="G16">
        <v>162822918</v>
      </c>
      <c r="H16">
        <v>165763187</v>
      </c>
      <c r="I16">
        <v>176432234</v>
      </c>
      <c r="J16">
        <v>183603094</v>
      </c>
      <c r="K16">
        <v>191918794</v>
      </c>
      <c r="L16">
        <v>194693690</v>
      </c>
      <c r="M16">
        <v>193540400</v>
      </c>
      <c r="N16">
        <v>203077796</v>
      </c>
      <c r="O16">
        <v>210973804</v>
      </c>
      <c r="P16">
        <v>219700169</v>
      </c>
      <c r="Q16">
        <v>227229120</v>
      </c>
      <c r="R16">
        <v>238274578</v>
      </c>
      <c r="S16">
        <v>236835916</v>
      </c>
      <c r="T16">
        <v>240041585</v>
      </c>
      <c r="U16">
        <v>238186552</v>
      </c>
      <c r="V16">
        <v>235918645</v>
      </c>
      <c r="W16">
        <v>242857674</v>
      </c>
      <c r="X16">
        <v>253753112</v>
      </c>
      <c r="Y16">
        <v>262781383</v>
      </c>
      <c r="Z16">
        <v>264906064</v>
      </c>
      <c r="AA16">
        <v>277525333</v>
      </c>
      <c r="AB16">
        <v>284171672</v>
      </c>
      <c r="AC16">
        <v>277614301</v>
      </c>
      <c r="AD16">
        <v>289385111</v>
      </c>
      <c r="AE16">
        <v>291835706</v>
      </c>
      <c r="AF16">
        <v>290950758</v>
      </c>
      <c r="AG16">
        <v>288588532</v>
      </c>
      <c r="AH16">
        <v>287245850</v>
      </c>
      <c r="AI16">
        <v>279115863</v>
      </c>
      <c r="AJ16">
        <v>264979400</v>
      </c>
      <c r="AK16">
        <v>257859559</v>
      </c>
      <c r="AL16">
        <v>252459578</v>
      </c>
      <c r="AM16">
        <v>246844401</v>
      </c>
      <c r="AN16">
        <v>247335213</v>
      </c>
      <c r="AO16">
        <v>246139738</v>
      </c>
      <c r="AP16">
        <v>247056473</v>
      </c>
      <c r="AQ16">
        <v>245366635</v>
      </c>
      <c r="AR16">
        <v>248527032</v>
      </c>
      <c r="AS16">
        <v>243893377</v>
      </c>
      <c r="AT16">
        <v>240596162</v>
      </c>
      <c r="AU16">
        <v>229524568</v>
      </c>
      <c r="AV16">
        <v>223860881</v>
      </c>
      <c r="AW16">
        <v>223945378</v>
      </c>
      <c r="AX16">
        <v>221814191</v>
      </c>
      <c r="AY16">
        <v>218651837</v>
      </c>
      <c r="AZ16">
        <v>220522526</v>
      </c>
      <c r="BA16">
        <v>219570654</v>
      </c>
      <c r="BB16">
        <v>218600692</v>
      </c>
      <c r="BC16">
        <v>212019342</v>
      </c>
      <c r="BD16">
        <v>194671996</v>
      </c>
      <c r="BE16">
        <v>187615665</v>
      </c>
      <c r="BF16">
        <v>183748855</v>
      </c>
      <c r="BG16">
        <v>178840274</v>
      </c>
      <c r="BH16">
        <v>164315241</v>
      </c>
      <c r="BI16">
        <v>165619295</v>
      </c>
      <c r="BJ16">
        <v>167236761</v>
      </c>
      <c r="BK16">
        <v>156046072</v>
      </c>
      <c r="BL16">
        <v>153056271</v>
      </c>
      <c r="BM16">
        <v>149843860</v>
      </c>
      <c r="BN16">
        <v>148116050</v>
      </c>
      <c r="BO16">
        <v>144796249</v>
      </c>
      <c r="BP16">
        <v>145617103</v>
      </c>
      <c r="BQ16">
        <v>139401562</v>
      </c>
      <c r="BR16">
        <v>133870786</v>
      </c>
      <c r="BS16">
        <v>128118264</v>
      </c>
      <c r="BT16">
        <v>130214480</v>
      </c>
      <c r="BU16">
        <v>132224722</v>
      </c>
      <c r="BV16">
        <v>118236693</v>
      </c>
      <c r="BW16">
        <v>126407048</v>
      </c>
      <c r="BX16">
        <v>128822336</v>
      </c>
    </row>
    <row r="17" spans="1:77" x14ac:dyDescent="0.2">
      <c r="A17" t="s">
        <v>30</v>
      </c>
      <c r="B17" t="s">
        <v>31</v>
      </c>
      <c r="C17">
        <v>431099585</v>
      </c>
      <c r="D17">
        <v>434924353</v>
      </c>
      <c r="E17">
        <v>461166682</v>
      </c>
      <c r="F17">
        <v>448379620</v>
      </c>
      <c r="G17">
        <v>432647408</v>
      </c>
      <c r="H17">
        <v>440400158</v>
      </c>
      <c r="I17">
        <v>460080983</v>
      </c>
      <c r="J17">
        <v>472138121</v>
      </c>
      <c r="K17">
        <v>496657753</v>
      </c>
      <c r="L17">
        <v>504962678</v>
      </c>
      <c r="M17">
        <v>496603968</v>
      </c>
      <c r="N17">
        <v>515215079</v>
      </c>
      <c r="O17">
        <v>528780822</v>
      </c>
      <c r="P17">
        <v>549792585</v>
      </c>
      <c r="Q17">
        <v>560866416</v>
      </c>
      <c r="R17">
        <v>570027741</v>
      </c>
      <c r="S17">
        <v>562951905</v>
      </c>
      <c r="T17">
        <v>566674589</v>
      </c>
      <c r="U17">
        <v>561616851</v>
      </c>
      <c r="V17">
        <v>545535143</v>
      </c>
      <c r="W17">
        <v>562378397</v>
      </c>
      <c r="X17">
        <v>585192124</v>
      </c>
      <c r="Y17">
        <v>592263219</v>
      </c>
      <c r="Z17">
        <v>572599906</v>
      </c>
      <c r="AA17">
        <v>576121551</v>
      </c>
      <c r="AB17">
        <v>571722573</v>
      </c>
      <c r="AC17">
        <v>539952221</v>
      </c>
      <c r="AD17">
        <v>552474258</v>
      </c>
      <c r="AE17">
        <v>537532711</v>
      </c>
      <c r="AF17">
        <v>520131105</v>
      </c>
      <c r="AG17">
        <v>510327454</v>
      </c>
      <c r="AH17">
        <v>509321317</v>
      </c>
      <c r="AI17">
        <v>484964875</v>
      </c>
      <c r="AJ17">
        <v>454875001</v>
      </c>
      <c r="AK17">
        <v>433347186</v>
      </c>
      <c r="AL17">
        <v>411926013</v>
      </c>
      <c r="AM17">
        <v>392409218</v>
      </c>
      <c r="AN17">
        <v>381737391</v>
      </c>
      <c r="AO17">
        <v>369746106</v>
      </c>
      <c r="AP17">
        <v>369074713</v>
      </c>
      <c r="AQ17">
        <v>372070170</v>
      </c>
      <c r="AR17">
        <v>380501795</v>
      </c>
      <c r="AS17">
        <v>377757290</v>
      </c>
      <c r="AT17">
        <v>368582490</v>
      </c>
      <c r="AU17">
        <v>344095495</v>
      </c>
      <c r="AV17">
        <v>335043128</v>
      </c>
      <c r="AW17">
        <v>338734457</v>
      </c>
      <c r="AX17">
        <v>336467490</v>
      </c>
      <c r="AY17">
        <v>335062494</v>
      </c>
      <c r="AZ17">
        <v>334335532</v>
      </c>
      <c r="BA17">
        <v>335920794</v>
      </c>
      <c r="BB17">
        <v>337468715</v>
      </c>
      <c r="BC17">
        <v>337309693</v>
      </c>
      <c r="BD17">
        <v>317504607</v>
      </c>
      <c r="BE17">
        <v>315310430</v>
      </c>
      <c r="BF17">
        <v>317463830</v>
      </c>
      <c r="BG17">
        <v>310360188</v>
      </c>
      <c r="BH17">
        <v>301492536</v>
      </c>
      <c r="BI17">
        <v>304176585</v>
      </c>
      <c r="BJ17">
        <v>307052780</v>
      </c>
      <c r="BK17">
        <v>264946603</v>
      </c>
      <c r="BL17">
        <v>247982195</v>
      </c>
      <c r="BM17">
        <v>247775068</v>
      </c>
      <c r="BN17">
        <v>252621526</v>
      </c>
      <c r="BO17">
        <v>239111412</v>
      </c>
      <c r="BP17">
        <v>237876849</v>
      </c>
      <c r="BQ17">
        <v>234168022</v>
      </c>
      <c r="BR17">
        <v>230103155</v>
      </c>
      <c r="BS17">
        <v>219553802</v>
      </c>
      <c r="BT17">
        <v>224311808</v>
      </c>
      <c r="BU17">
        <v>232143600</v>
      </c>
      <c r="BV17">
        <v>211100852</v>
      </c>
      <c r="BW17">
        <v>226695606</v>
      </c>
      <c r="BX17">
        <v>226255634</v>
      </c>
    </row>
    <row r="18" spans="1:77" x14ac:dyDescent="0.2">
      <c r="A18" t="s">
        <v>8</v>
      </c>
      <c r="B18" t="s">
        <v>34</v>
      </c>
      <c r="C18">
        <v>610727747</v>
      </c>
      <c r="D18">
        <v>618910819</v>
      </c>
      <c r="E18">
        <v>656333375</v>
      </c>
      <c r="F18">
        <v>637936423</v>
      </c>
      <c r="G18">
        <v>615526147</v>
      </c>
      <c r="H18">
        <v>626606345</v>
      </c>
      <c r="I18">
        <v>659909678</v>
      </c>
      <c r="J18">
        <v>680807394</v>
      </c>
      <c r="K18">
        <v>712041547</v>
      </c>
      <c r="L18">
        <v>723489836</v>
      </c>
      <c r="M18">
        <v>709116790</v>
      </c>
      <c r="N18">
        <v>729806639</v>
      </c>
      <c r="O18">
        <v>733562107</v>
      </c>
      <c r="P18">
        <v>765127896</v>
      </c>
      <c r="Q18">
        <v>784512626</v>
      </c>
      <c r="R18">
        <v>791103709</v>
      </c>
      <c r="S18">
        <v>785952674</v>
      </c>
      <c r="T18">
        <v>798590718</v>
      </c>
      <c r="U18">
        <v>788634888</v>
      </c>
      <c r="V18">
        <v>753172001</v>
      </c>
      <c r="W18">
        <v>801245296</v>
      </c>
      <c r="X18">
        <v>838002324</v>
      </c>
      <c r="Y18">
        <v>871838886</v>
      </c>
      <c r="Z18">
        <v>871444213</v>
      </c>
      <c r="AA18">
        <v>895879713</v>
      </c>
      <c r="AB18">
        <v>884101948</v>
      </c>
      <c r="AC18">
        <v>828973629</v>
      </c>
      <c r="AD18">
        <v>885709455</v>
      </c>
      <c r="AE18">
        <v>876915428</v>
      </c>
      <c r="AF18">
        <v>861856174</v>
      </c>
      <c r="AG18">
        <v>856569895</v>
      </c>
      <c r="AH18">
        <v>828792379</v>
      </c>
      <c r="AI18">
        <v>759669169</v>
      </c>
      <c r="AJ18">
        <v>727483685</v>
      </c>
      <c r="AK18">
        <v>708133098</v>
      </c>
      <c r="AL18">
        <v>669567920</v>
      </c>
      <c r="AM18">
        <v>637025602</v>
      </c>
      <c r="AN18">
        <v>612878218</v>
      </c>
      <c r="AO18">
        <v>585557509</v>
      </c>
      <c r="AP18">
        <v>571281287</v>
      </c>
      <c r="AQ18">
        <v>563974513</v>
      </c>
      <c r="AR18">
        <v>568851879</v>
      </c>
      <c r="AS18">
        <v>541785356</v>
      </c>
      <c r="AT18">
        <v>524591129</v>
      </c>
      <c r="AU18">
        <v>483777659</v>
      </c>
      <c r="AV18">
        <v>463217765</v>
      </c>
      <c r="AW18">
        <v>464727075</v>
      </c>
      <c r="AX18">
        <v>465184971</v>
      </c>
      <c r="AY18">
        <v>460901081</v>
      </c>
      <c r="AZ18">
        <v>464895257</v>
      </c>
      <c r="BA18">
        <v>461236972</v>
      </c>
      <c r="BB18">
        <v>459028494</v>
      </c>
      <c r="BC18">
        <v>461780558</v>
      </c>
      <c r="BD18">
        <v>455870286</v>
      </c>
      <c r="BE18">
        <v>445967953</v>
      </c>
      <c r="BF18">
        <v>439658885</v>
      </c>
      <c r="BG18">
        <v>439913360</v>
      </c>
      <c r="BH18">
        <v>427027188</v>
      </c>
      <c r="BI18">
        <v>421392015</v>
      </c>
      <c r="BJ18">
        <v>413174501</v>
      </c>
      <c r="BK18">
        <v>362176371</v>
      </c>
      <c r="BL18">
        <v>355506991</v>
      </c>
      <c r="BM18">
        <v>350230717</v>
      </c>
      <c r="BN18">
        <v>342340403</v>
      </c>
      <c r="BO18">
        <v>334944812</v>
      </c>
      <c r="BP18">
        <v>328306992</v>
      </c>
      <c r="BQ18">
        <v>325674180</v>
      </c>
      <c r="BR18">
        <v>325129561</v>
      </c>
      <c r="BS18">
        <v>328930244</v>
      </c>
      <c r="BT18">
        <v>334230708</v>
      </c>
      <c r="BU18">
        <v>338492826</v>
      </c>
      <c r="BV18">
        <v>267533693</v>
      </c>
      <c r="BW18">
        <v>296565619</v>
      </c>
      <c r="BX18">
        <v>299617125</v>
      </c>
      <c r="BY18">
        <v>309941579</v>
      </c>
    </row>
    <row r="19" spans="1:77" x14ac:dyDescent="0.2">
      <c r="A19" t="s">
        <v>35</v>
      </c>
      <c r="C19">
        <f>C4+C5+C13+C14+C18</f>
        <v>7557457779</v>
      </c>
      <c r="D19">
        <f t="shared" ref="D19:BO19" si="0">D4+D5+D13+D14+D18</f>
        <v>7620062210</v>
      </c>
      <c r="E19">
        <f t="shared" si="0"/>
        <v>8079057545</v>
      </c>
      <c r="F19">
        <f t="shared" si="0"/>
        <v>7836923761</v>
      </c>
      <c r="G19">
        <f t="shared" si="0"/>
        <v>7586030657</v>
      </c>
      <c r="H19">
        <f t="shared" si="0"/>
        <v>7724258650</v>
      </c>
      <c r="I19">
        <f t="shared" si="0"/>
        <v>7851365441</v>
      </c>
      <c r="J19">
        <f t="shared" si="0"/>
        <v>7924946188</v>
      </c>
      <c r="K19">
        <f t="shared" si="0"/>
        <v>8175262780</v>
      </c>
      <c r="L19">
        <f t="shared" si="0"/>
        <v>8154757418</v>
      </c>
      <c r="M19">
        <f t="shared" si="0"/>
        <v>7970677311</v>
      </c>
      <c r="N19">
        <f t="shared" si="0"/>
        <v>8198967215</v>
      </c>
      <c r="O19">
        <f t="shared" si="0"/>
        <v>8240750479</v>
      </c>
      <c r="P19">
        <f t="shared" si="0"/>
        <v>8397233770</v>
      </c>
      <c r="Q19">
        <f t="shared" si="0"/>
        <v>8616325013</v>
      </c>
      <c r="R19">
        <f t="shared" si="0"/>
        <v>8850635438</v>
      </c>
      <c r="S19">
        <f t="shared" si="0"/>
        <v>8705450209</v>
      </c>
      <c r="T19">
        <f t="shared" si="0"/>
        <v>8778159376</v>
      </c>
      <c r="U19">
        <f t="shared" si="0"/>
        <v>8599038520</v>
      </c>
      <c r="V19">
        <f t="shared" si="0"/>
        <v>8327217791</v>
      </c>
      <c r="W19">
        <f t="shared" si="0"/>
        <v>8455537431</v>
      </c>
      <c r="X19">
        <f t="shared" si="0"/>
        <v>8626251172</v>
      </c>
      <c r="Y19">
        <f t="shared" si="0"/>
        <v>8773383509</v>
      </c>
      <c r="Z19">
        <f t="shared" si="0"/>
        <v>8650619630</v>
      </c>
      <c r="AA19">
        <f t="shared" si="0"/>
        <v>8799251937</v>
      </c>
      <c r="AB19">
        <f t="shared" si="0"/>
        <v>8748837563</v>
      </c>
      <c r="AC19">
        <f t="shared" si="0"/>
        <v>8279046168</v>
      </c>
      <c r="AD19">
        <f t="shared" si="0"/>
        <v>8502120550</v>
      </c>
      <c r="AE19">
        <f t="shared" si="0"/>
        <v>8350074895</v>
      </c>
      <c r="AF19">
        <f t="shared" si="0"/>
        <v>8137000457</v>
      </c>
      <c r="AG19">
        <f t="shared" si="0"/>
        <v>8059055146</v>
      </c>
      <c r="AH19">
        <f t="shared" si="0"/>
        <v>7935725669</v>
      </c>
      <c r="AI19">
        <f t="shared" si="0"/>
        <v>7546077694</v>
      </c>
      <c r="AJ19">
        <f t="shared" si="0"/>
        <v>7113109115</v>
      </c>
      <c r="AK19">
        <f t="shared" si="0"/>
        <v>6885606499</v>
      </c>
      <c r="AL19">
        <f t="shared" si="0"/>
        <v>6629934549</v>
      </c>
      <c r="AM19">
        <f t="shared" si="0"/>
        <v>6383774721</v>
      </c>
      <c r="AN19">
        <f t="shared" si="0"/>
        <v>6285610884</v>
      </c>
      <c r="AO19">
        <f t="shared" si="0"/>
        <v>6205775141</v>
      </c>
      <c r="AP19">
        <f t="shared" si="0"/>
        <v>6173969459</v>
      </c>
      <c r="AQ19">
        <f t="shared" si="0"/>
        <v>6157033887</v>
      </c>
      <c r="AR19">
        <f t="shared" si="0"/>
        <v>6223219984</v>
      </c>
      <c r="AS19">
        <f t="shared" si="0"/>
        <v>6075755712</v>
      </c>
      <c r="AT19">
        <f t="shared" si="0"/>
        <v>5899414325</v>
      </c>
      <c r="AU19">
        <f t="shared" si="0"/>
        <v>5596852451</v>
      </c>
      <c r="AV19">
        <f t="shared" si="0"/>
        <v>5459898616</v>
      </c>
      <c r="AW19">
        <f t="shared" si="0"/>
        <v>5451142850</v>
      </c>
      <c r="AX19">
        <f t="shared" si="0"/>
        <v>5405682913</v>
      </c>
      <c r="AY19">
        <f t="shared" si="0"/>
        <v>5363551327</v>
      </c>
      <c r="AZ19">
        <f t="shared" si="0"/>
        <v>5352202223</v>
      </c>
      <c r="BA19">
        <f t="shared" si="0"/>
        <v>5299312854</v>
      </c>
      <c r="BB19">
        <f t="shared" si="0"/>
        <v>5253153093</v>
      </c>
      <c r="BC19">
        <f t="shared" si="0"/>
        <v>5186292561</v>
      </c>
      <c r="BD19">
        <f t="shared" si="0"/>
        <v>5010488266</v>
      </c>
      <c r="BE19">
        <f t="shared" si="0"/>
        <v>4912644687</v>
      </c>
      <c r="BF19">
        <f t="shared" si="0"/>
        <v>4823295745</v>
      </c>
      <c r="BG19">
        <f t="shared" si="0"/>
        <v>4719850953</v>
      </c>
      <c r="BH19">
        <f t="shared" si="0"/>
        <v>4579170269</v>
      </c>
      <c r="BI19">
        <f t="shared" si="0"/>
        <v>4577890206</v>
      </c>
      <c r="BJ19">
        <f t="shared" si="0"/>
        <v>4537637844</v>
      </c>
      <c r="BK19">
        <f t="shared" si="0"/>
        <v>4207104653</v>
      </c>
      <c r="BL19">
        <f t="shared" si="0"/>
        <v>4077043685</v>
      </c>
      <c r="BM19">
        <f t="shared" si="0"/>
        <v>4078826306</v>
      </c>
      <c r="BN19">
        <f t="shared" si="0"/>
        <v>4026233835</v>
      </c>
      <c r="BO19">
        <f t="shared" si="0"/>
        <v>3929866305</v>
      </c>
      <c r="BP19">
        <f t="shared" ref="BP19:BY19" si="1">BP4+BP5+BP13+BP14+BP18</f>
        <v>3898801225</v>
      </c>
      <c r="BQ19">
        <f t="shared" si="1"/>
        <v>3837089898</v>
      </c>
      <c r="BR19">
        <f t="shared" si="1"/>
        <v>3824284764</v>
      </c>
      <c r="BS19">
        <f t="shared" si="1"/>
        <v>3762672559</v>
      </c>
      <c r="BT19">
        <f t="shared" si="1"/>
        <v>3798045520</v>
      </c>
      <c r="BU19">
        <f t="shared" si="1"/>
        <v>3916528981</v>
      </c>
      <c r="BV19">
        <f t="shared" si="1"/>
        <v>3558251125</v>
      </c>
      <c r="BW19">
        <f t="shared" si="1"/>
        <v>3843112620</v>
      </c>
      <c r="BX19">
        <f t="shared" si="1"/>
        <v>3896204424</v>
      </c>
      <c r="BY19">
        <f t="shared" si="1"/>
        <v>3918846082</v>
      </c>
    </row>
    <row r="21" spans="1:77" x14ac:dyDescent="0.2">
      <c r="B21" t="s">
        <v>35</v>
      </c>
      <c r="C21">
        <f>C19/1000000</f>
        <v>7557.4577790000003</v>
      </c>
      <c r="D21">
        <f t="shared" ref="D21:BO21" si="2">D19/1000000</f>
        <v>7620.0622100000001</v>
      </c>
      <c r="E21">
        <f t="shared" si="2"/>
        <v>8079.0575449999997</v>
      </c>
      <c r="F21">
        <f t="shared" si="2"/>
        <v>7836.923761</v>
      </c>
      <c r="G21">
        <f t="shared" si="2"/>
        <v>7586.0306570000002</v>
      </c>
      <c r="H21">
        <f t="shared" si="2"/>
        <v>7724.2586499999998</v>
      </c>
      <c r="I21">
        <f t="shared" si="2"/>
        <v>7851.3654409999999</v>
      </c>
      <c r="J21">
        <f t="shared" si="2"/>
        <v>7924.9461879999999</v>
      </c>
      <c r="K21">
        <f t="shared" si="2"/>
        <v>8175.26278</v>
      </c>
      <c r="L21">
        <f t="shared" si="2"/>
        <v>8154.7574180000001</v>
      </c>
      <c r="M21">
        <f t="shared" si="2"/>
        <v>7970.6773110000004</v>
      </c>
      <c r="N21">
        <f t="shared" si="2"/>
        <v>8198.9672150000006</v>
      </c>
      <c r="O21">
        <f t="shared" si="2"/>
        <v>8240.7504790000003</v>
      </c>
      <c r="P21">
        <f t="shared" si="2"/>
        <v>8397.2337700000007</v>
      </c>
      <c r="Q21">
        <f t="shared" si="2"/>
        <v>8616.3250129999997</v>
      </c>
      <c r="R21">
        <f t="shared" si="2"/>
        <v>8850.6354379999993</v>
      </c>
      <c r="S21">
        <f t="shared" si="2"/>
        <v>8705.4502090000005</v>
      </c>
      <c r="T21">
        <f t="shared" si="2"/>
        <v>8778.1593759999996</v>
      </c>
      <c r="U21">
        <f t="shared" si="2"/>
        <v>8599.0385200000001</v>
      </c>
      <c r="V21">
        <f t="shared" si="2"/>
        <v>8327.2177909999991</v>
      </c>
      <c r="W21">
        <f t="shared" si="2"/>
        <v>8455.5374310000007</v>
      </c>
      <c r="X21">
        <f t="shared" si="2"/>
        <v>8626.2511720000002</v>
      </c>
      <c r="Y21">
        <f t="shared" si="2"/>
        <v>8773.3835089999993</v>
      </c>
      <c r="Z21">
        <f t="shared" si="2"/>
        <v>8650.6196299999992</v>
      </c>
      <c r="AA21">
        <f t="shared" si="2"/>
        <v>8799.2519370000009</v>
      </c>
      <c r="AB21">
        <f t="shared" si="2"/>
        <v>8748.8375629999991</v>
      </c>
      <c r="AC21">
        <f t="shared" si="2"/>
        <v>8279.0461680000008</v>
      </c>
      <c r="AD21">
        <f t="shared" si="2"/>
        <v>8502.1205499999996</v>
      </c>
      <c r="AE21">
        <f t="shared" si="2"/>
        <v>8350.0748949999997</v>
      </c>
      <c r="AF21">
        <f t="shared" si="2"/>
        <v>8137.0004570000001</v>
      </c>
      <c r="AG21">
        <f t="shared" si="2"/>
        <v>8059.0551459999997</v>
      </c>
      <c r="AH21">
        <f t="shared" si="2"/>
        <v>7935.7256690000004</v>
      </c>
      <c r="AI21">
        <f t="shared" si="2"/>
        <v>7546.0776939999996</v>
      </c>
      <c r="AJ21">
        <f t="shared" si="2"/>
        <v>7113.1091150000002</v>
      </c>
      <c r="AK21">
        <f t="shared" si="2"/>
        <v>6885.6064990000004</v>
      </c>
      <c r="AL21">
        <f t="shared" si="2"/>
        <v>6629.9345489999996</v>
      </c>
      <c r="AM21">
        <f t="shared" si="2"/>
        <v>6383.7747209999998</v>
      </c>
      <c r="AN21">
        <f t="shared" si="2"/>
        <v>6285.6108839999997</v>
      </c>
      <c r="AO21">
        <f t="shared" si="2"/>
        <v>6205.7751410000001</v>
      </c>
      <c r="AP21">
        <f t="shared" si="2"/>
        <v>6173.9694589999999</v>
      </c>
      <c r="AQ21">
        <f t="shared" si="2"/>
        <v>6157.0338869999996</v>
      </c>
      <c r="AR21">
        <f t="shared" si="2"/>
        <v>6223.2199840000003</v>
      </c>
      <c r="AS21">
        <f t="shared" si="2"/>
        <v>6075.7557120000001</v>
      </c>
      <c r="AT21">
        <f t="shared" si="2"/>
        <v>5899.4143249999997</v>
      </c>
      <c r="AU21">
        <f t="shared" si="2"/>
        <v>5596.8524509999997</v>
      </c>
      <c r="AV21">
        <f t="shared" si="2"/>
        <v>5459.8986160000004</v>
      </c>
      <c r="AW21">
        <f t="shared" si="2"/>
        <v>5451.1428500000002</v>
      </c>
      <c r="AX21">
        <f t="shared" si="2"/>
        <v>5405.6829129999996</v>
      </c>
      <c r="AY21">
        <f t="shared" si="2"/>
        <v>5363.5513270000001</v>
      </c>
      <c r="AZ21">
        <f t="shared" si="2"/>
        <v>5352.2022230000002</v>
      </c>
      <c r="BA21">
        <f t="shared" si="2"/>
        <v>5299.3128539999998</v>
      </c>
      <c r="BB21">
        <f t="shared" si="2"/>
        <v>5253.1530929999999</v>
      </c>
      <c r="BC21">
        <f t="shared" si="2"/>
        <v>5186.2925610000002</v>
      </c>
      <c r="BD21">
        <f t="shared" si="2"/>
        <v>5010.4882660000003</v>
      </c>
      <c r="BE21">
        <f t="shared" si="2"/>
        <v>4912.644687</v>
      </c>
      <c r="BF21">
        <f t="shared" si="2"/>
        <v>4823.2957450000004</v>
      </c>
      <c r="BG21">
        <f t="shared" si="2"/>
        <v>4719.8509530000001</v>
      </c>
      <c r="BH21">
        <f t="shared" si="2"/>
        <v>4579.1702690000002</v>
      </c>
      <c r="BI21">
        <f t="shared" si="2"/>
        <v>4577.890206</v>
      </c>
      <c r="BJ21">
        <f t="shared" si="2"/>
        <v>4537.6378439999999</v>
      </c>
      <c r="BK21">
        <f t="shared" si="2"/>
        <v>4207.1046530000003</v>
      </c>
      <c r="BL21">
        <f t="shared" si="2"/>
        <v>4077.0436850000001</v>
      </c>
      <c r="BM21">
        <f t="shared" si="2"/>
        <v>4078.8263059999999</v>
      </c>
      <c r="BN21">
        <f t="shared" si="2"/>
        <v>4026.233835</v>
      </c>
      <c r="BO21">
        <f t="shared" si="2"/>
        <v>3929.866305</v>
      </c>
      <c r="BP21">
        <f t="shared" ref="BP21:BY21" si="3">BP19/1000000</f>
        <v>3898.8012250000002</v>
      </c>
      <c r="BQ21">
        <f t="shared" si="3"/>
        <v>3837.0898980000002</v>
      </c>
      <c r="BR21">
        <f t="shared" si="3"/>
        <v>3824.284764</v>
      </c>
      <c r="BS21">
        <f t="shared" si="3"/>
        <v>3762.6725590000001</v>
      </c>
      <c r="BT21">
        <f t="shared" si="3"/>
        <v>3798.0455200000001</v>
      </c>
      <c r="BU21">
        <f t="shared" si="3"/>
        <v>3916.5289809999999</v>
      </c>
      <c r="BV21">
        <f t="shared" si="3"/>
        <v>3558.2511249999998</v>
      </c>
      <c r="BW21">
        <f t="shared" si="3"/>
        <v>3843.1126199999999</v>
      </c>
      <c r="BX21">
        <f t="shared" si="3"/>
        <v>3896.204424</v>
      </c>
      <c r="BY21">
        <f t="shared" si="3"/>
        <v>3918.846082</v>
      </c>
    </row>
    <row r="22" spans="1:77" x14ac:dyDescent="0.2">
      <c r="B22" t="s">
        <v>10</v>
      </c>
      <c r="C22">
        <f>C4/1000000</f>
        <v>882.43593199999998</v>
      </c>
      <c r="D22">
        <f t="shared" ref="D22:BO22" si="4">D4/1000000</f>
        <v>884.52305999999999</v>
      </c>
      <c r="E22">
        <f t="shared" si="4"/>
        <v>936.78576099999998</v>
      </c>
      <c r="F22">
        <f t="shared" si="4"/>
        <v>893.66226200000006</v>
      </c>
      <c r="G22">
        <f t="shared" si="4"/>
        <v>887.46705999999995</v>
      </c>
      <c r="H22">
        <f t="shared" si="4"/>
        <v>905.16962999999998</v>
      </c>
      <c r="I22">
        <f t="shared" si="4"/>
        <v>901.61638900000003</v>
      </c>
      <c r="J22">
        <f t="shared" si="4"/>
        <v>904.62496299999998</v>
      </c>
      <c r="K22">
        <f t="shared" si="4"/>
        <v>912.18074899999999</v>
      </c>
      <c r="L22">
        <f t="shared" si="4"/>
        <v>907.61646599999995</v>
      </c>
      <c r="M22">
        <f t="shared" si="4"/>
        <v>898.87077499999998</v>
      </c>
      <c r="N22">
        <f t="shared" si="4"/>
        <v>905.14586299999996</v>
      </c>
      <c r="O22">
        <f t="shared" si="4"/>
        <v>882.12931800000001</v>
      </c>
      <c r="P22">
        <f t="shared" si="4"/>
        <v>873.45489599999996</v>
      </c>
      <c r="Q22">
        <f t="shared" si="4"/>
        <v>890.05677400000002</v>
      </c>
      <c r="R22">
        <f t="shared" si="4"/>
        <v>919.63567</v>
      </c>
      <c r="S22">
        <f t="shared" si="4"/>
        <v>927.95854899999995</v>
      </c>
      <c r="T22">
        <f t="shared" si="4"/>
        <v>935.92805499999997</v>
      </c>
      <c r="U22">
        <f t="shared" si="4"/>
        <v>929.55533000000003</v>
      </c>
      <c r="V22">
        <f t="shared" si="4"/>
        <v>930.48751600000003</v>
      </c>
      <c r="W22">
        <f t="shared" si="4"/>
        <v>907.10768499999995</v>
      </c>
      <c r="X22">
        <f t="shared" si="4"/>
        <v>917.07149200000003</v>
      </c>
      <c r="Y22">
        <f t="shared" si="4"/>
        <v>926.49276199999997</v>
      </c>
      <c r="Z22">
        <f t="shared" si="4"/>
        <v>894.12897799999996</v>
      </c>
      <c r="AA22">
        <f t="shared" si="4"/>
        <v>900.47467300000005</v>
      </c>
      <c r="AB22">
        <f t="shared" si="4"/>
        <v>893.55088699999999</v>
      </c>
      <c r="AC22">
        <f t="shared" si="4"/>
        <v>873.41127700000004</v>
      </c>
      <c r="AD22">
        <f t="shared" si="4"/>
        <v>898.534762</v>
      </c>
      <c r="AE22">
        <f t="shared" si="4"/>
        <v>893.95651899999996</v>
      </c>
      <c r="AF22">
        <f t="shared" si="4"/>
        <v>894.62133600000004</v>
      </c>
      <c r="AG22">
        <f t="shared" si="4"/>
        <v>904.16267600000003</v>
      </c>
      <c r="AH22">
        <f t="shared" si="4"/>
        <v>906.09865000000002</v>
      </c>
      <c r="AI22">
        <f t="shared" si="4"/>
        <v>907.10883899999999</v>
      </c>
      <c r="AJ22">
        <f t="shared" si="4"/>
        <v>867.56870800000002</v>
      </c>
      <c r="AK22">
        <f t="shared" si="4"/>
        <v>868.08947599999999</v>
      </c>
      <c r="AL22">
        <f t="shared" si="4"/>
        <v>867.80229799999995</v>
      </c>
      <c r="AM22">
        <f t="shared" si="4"/>
        <v>850.07385599999998</v>
      </c>
      <c r="AN22">
        <f t="shared" si="4"/>
        <v>846.04942600000004</v>
      </c>
      <c r="AO22">
        <f t="shared" si="4"/>
        <v>854.94181100000003</v>
      </c>
      <c r="AP22">
        <f t="shared" si="4"/>
        <v>855.538543</v>
      </c>
      <c r="AQ22">
        <f t="shared" si="4"/>
        <v>845.17993300000001</v>
      </c>
      <c r="AR22">
        <f t="shared" si="4"/>
        <v>847.59211600000003</v>
      </c>
      <c r="AS22">
        <f t="shared" si="4"/>
        <v>838.23398699999996</v>
      </c>
      <c r="AT22">
        <f t="shared" si="4"/>
        <v>827.50975800000003</v>
      </c>
      <c r="AU22">
        <f t="shared" si="4"/>
        <v>829.63203899999996</v>
      </c>
      <c r="AV22">
        <f t="shared" si="4"/>
        <v>838.338796</v>
      </c>
      <c r="AW22">
        <f t="shared" si="4"/>
        <v>847.51750200000004</v>
      </c>
      <c r="AX22">
        <f t="shared" si="4"/>
        <v>861.71466999999996</v>
      </c>
      <c r="AY22">
        <f t="shared" si="4"/>
        <v>880.076188</v>
      </c>
      <c r="AZ22">
        <f t="shared" si="4"/>
        <v>888.18219999999997</v>
      </c>
      <c r="BA22">
        <f t="shared" si="4"/>
        <v>878.18559900000002</v>
      </c>
      <c r="BB22">
        <f t="shared" si="4"/>
        <v>862.18232899999998</v>
      </c>
      <c r="BC22">
        <f t="shared" si="4"/>
        <v>849.51763400000004</v>
      </c>
      <c r="BD22">
        <f t="shared" si="4"/>
        <v>849.01496799999995</v>
      </c>
      <c r="BE22">
        <f t="shared" si="4"/>
        <v>862.729153</v>
      </c>
      <c r="BF22">
        <f t="shared" si="4"/>
        <v>841.56982800000003</v>
      </c>
      <c r="BG22">
        <f t="shared" si="4"/>
        <v>837.48180400000001</v>
      </c>
      <c r="BH22">
        <f t="shared" si="4"/>
        <v>833.0385</v>
      </c>
      <c r="BI22">
        <f t="shared" si="4"/>
        <v>839.40205200000003</v>
      </c>
      <c r="BJ22">
        <f t="shared" si="4"/>
        <v>839.14465399999995</v>
      </c>
      <c r="BK22">
        <f t="shared" si="4"/>
        <v>813.66335700000002</v>
      </c>
      <c r="BL22">
        <f t="shared" si="4"/>
        <v>808.25820599999997</v>
      </c>
      <c r="BM22">
        <f t="shared" si="4"/>
        <v>833.47845900000004</v>
      </c>
      <c r="BN22">
        <f t="shared" si="4"/>
        <v>839.66923899999995</v>
      </c>
      <c r="BO22">
        <f t="shared" si="4"/>
        <v>831.92757400000005</v>
      </c>
      <c r="BP22">
        <f t="shared" ref="BP22:BY22" si="5">BP4/1000000</f>
        <v>861.26771499999995</v>
      </c>
      <c r="BQ22">
        <f t="shared" si="5"/>
        <v>835.34957799999995</v>
      </c>
      <c r="BR22">
        <f t="shared" si="5"/>
        <v>854.56725800000004</v>
      </c>
      <c r="BS22">
        <f t="shared" si="5"/>
        <v>847.97445700000003</v>
      </c>
      <c r="BT22">
        <f t="shared" si="5"/>
        <v>837.79802400000005</v>
      </c>
      <c r="BU22">
        <f t="shared" si="5"/>
        <v>886.86898299999996</v>
      </c>
      <c r="BV22">
        <f t="shared" si="5"/>
        <v>846.727936</v>
      </c>
      <c r="BW22">
        <f t="shared" si="5"/>
        <v>910.93139399999995</v>
      </c>
      <c r="BX22">
        <f t="shared" si="5"/>
        <v>935.76355899999999</v>
      </c>
      <c r="BY22">
        <f t="shared" si="5"/>
        <v>937.43569300000001</v>
      </c>
    </row>
    <row r="23" spans="1:77" x14ac:dyDescent="0.2">
      <c r="B23" t="s">
        <v>37</v>
      </c>
      <c r="C23">
        <f>C6/1000000</f>
        <v>1845.7233719999999</v>
      </c>
      <c r="D23">
        <f t="shared" ref="D23:BO24" si="6">D6/1000000</f>
        <v>1861.369267</v>
      </c>
      <c r="E23">
        <f t="shared" si="6"/>
        <v>1973.622333</v>
      </c>
      <c r="F23">
        <f t="shared" si="6"/>
        <v>1918.7320119999999</v>
      </c>
      <c r="G23">
        <f t="shared" si="6"/>
        <v>1851.00513</v>
      </c>
      <c r="H23">
        <f t="shared" si="6"/>
        <v>1884.4778120000001</v>
      </c>
      <c r="I23">
        <f t="shared" si="6"/>
        <v>1814.9703440000001</v>
      </c>
      <c r="J23">
        <f t="shared" si="6"/>
        <v>1772.038941</v>
      </c>
      <c r="K23">
        <f t="shared" si="6"/>
        <v>1815.0020420000001</v>
      </c>
      <c r="L23">
        <f t="shared" si="6"/>
        <v>1733.273968</v>
      </c>
      <c r="M23">
        <f t="shared" si="6"/>
        <v>1651.212397</v>
      </c>
      <c r="N23">
        <f t="shared" si="6"/>
        <v>1686.020937</v>
      </c>
      <c r="O23">
        <f t="shared" si="6"/>
        <v>1656.9024569999999</v>
      </c>
      <c r="P23">
        <f t="shared" si="6"/>
        <v>1636.1632320000001</v>
      </c>
      <c r="Q23">
        <f t="shared" si="6"/>
        <v>1699.634084</v>
      </c>
      <c r="R23">
        <f t="shared" si="6"/>
        <v>1740.2277340000001</v>
      </c>
      <c r="S23">
        <f t="shared" si="6"/>
        <v>1625.168134</v>
      </c>
      <c r="T23">
        <f t="shared" si="6"/>
        <v>1651.268176</v>
      </c>
      <c r="U23">
        <f t="shared" si="6"/>
        <v>1559.6038510000001</v>
      </c>
      <c r="V23">
        <f t="shared" si="6"/>
        <v>1463.899913</v>
      </c>
      <c r="W23">
        <f t="shared" si="6"/>
        <v>1454.134585</v>
      </c>
      <c r="X23">
        <f t="shared" si="6"/>
        <v>1419.4338729999999</v>
      </c>
      <c r="Y23">
        <f t="shared" si="6"/>
        <v>1416.3297829999999</v>
      </c>
      <c r="Z23">
        <f t="shared" si="6"/>
        <v>1413.106708</v>
      </c>
      <c r="AA23">
        <f t="shared" si="6"/>
        <v>1394.675295</v>
      </c>
      <c r="AB23">
        <f t="shared" si="6"/>
        <v>1341.740188</v>
      </c>
      <c r="AC23">
        <f t="shared" si="6"/>
        <v>1251.496975</v>
      </c>
      <c r="AD23">
        <f t="shared" si="6"/>
        <v>1267.1005990000001</v>
      </c>
      <c r="AE23">
        <f t="shared" si="6"/>
        <v>1221.1070259999999</v>
      </c>
      <c r="AF23">
        <f t="shared" si="6"/>
        <v>1164.997687</v>
      </c>
      <c r="AG23">
        <f t="shared" si="6"/>
        <v>1150.306292</v>
      </c>
      <c r="AH23">
        <f t="shared" si="6"/>
        <v>1100.626953</v>
      </c>
      <c r="AI23">
        <f t="shared" si="6"/>
        <v>1006.664006</v>
      </c>
      <c r="AJ23">
        <f t="shared" si="6"/>
        <v>941.89429500000006</v>
      </c>
      <c r="AK23">
        <f t="shared" si="6"/>
        <v>907.41488300000003</v>
      </c>
      <c r="AL23">
        <f t="shared" si="6"/>
        <v>867.73327900000004</v>
      </c>
      <c r="AM23">
        <f t="shared" si="6"/>
        <v>825.13680299999999</v>
      </c>
      <c r="AN23">
        <f t="shared" si="6"/>
        <v>807.36637299999995</v>
      </c>
      <c r="AO23">
        <f t="shared" si="6"/>
        <v>777.61008700000002</v>
      </c>
      <c r="AP23">
        <f t="shared" si="6"/>
        <v>742.996757</v>
      </c>
      <c r="AQ23">
        <f t="shared" si="6"/>
        <v>711.18196599999999</v>
      </c>
      <c r="AR23">
        <f t="shared" si="6"/>
        <v>690.03443800000002</v>
      </c>
      <c r="AS23">
        <f t="shared" si="6"/>
        <v>645.46826799999997</v>
      </c>
      <c r="AT23">
        <f t="shared" si="6"/>
        <v>603.70703800000001</v>
      </c>
      <c r="AU23">
        <f t="shared" si="6"/>
        <v>556.37595599999997</v>
      </c>
      <c r="AV23">
        <f t="shared" si="6"/>
        <v>528.48397899999998</v>
      </c>
      <c r="AW23">
        <f t="shared" si="6"/>
        <v>506.53164900000002</v>
      </c>
      <c r="AX23">
        <f t="shared" si="6"/>
        <v>479.12340799999998</v>
      </c>
      <c r="AY23">
        <f t="shared" si="6"/>
        <v>463.44637899999998</v>
      </c>
      <c r="AZ23">
        <f t="shared" si="6"/>
        <v>444.69659000000001</v>
      </c>
      <c r="BA23">
        <f t="shared" si="6"/>
        <v>417.52512100000001</v>
      </c>
      <c r="BB23">
        <f t="shared" si="6"/>
        <v>378.490497</v>
      </c>
      <c r="BC23">
        <f t="shared" si="6"/>
        <v>355.69190099999997</v>
      </c>
      <c r="BD23">
        <f t="shared" si="6"/>
        <v>328.312545</v>
      </c>
      <c r="BE23">
        <f t="shared" si="6"/>
        <v>301.962626</v>
      </c>
      <c r="BF23">
        <f t="shared" si="6"/>
        <v>272.485974</v>
      </c>
      <c r="BG23">
        <f t="shared" si="6"/>
        <v>248.291944</v>
      </c>
      <c r="BH23">
        <f t="shared" si="6"/>
        <v>220.780958</v>
      </c>
      <c r="BI23">
        <f t="shared" si="6"/>
        <v>212.435506</v>
      </c>
      <c r="BJ23">
        <f t="shared" si="6"/>
        <v>199.86392799999999</v>
      </c>
      <c r="BK23">
        <f t="shared" si="6"/>
        <v>171.42513199999999</v>
      </c>
      <c r="BL23">
        <f t="shared" si="6"/>
        <v>160.97275200000001</v>
      </c>
      <c r="BM23">
        <f t="shared" si="6"/>
        <v>158.26113799999999</v>
      </c>
      <c r="BN23">
        <f t="shared" si="6"/>
        <v>152.634928</v>
      </c>
      <c r="BO23">
        <f t="shared" si="6"/>
        <v>146.20536999999999</v>
      </c>
      <c r="BP23">
        <f t="shared" ref="BP23:BX24" si="7">BP6/1000000</f>
        <v>142.23850400000001</v>
      </c>
      <c r="BQ23">
        <f t="shared" si="7"/>
        <v>139.04392300000001</v>
      </c>
      <c r="BR23">
        <f t="shared" si="7"/>
        <v>134.62189599999999</v>
      </c>
      <c r="BS23">
        <f t="shared" si="7"/>
        <v>132.50565700000001</v>
      </c>
      <c r="BT23">
        <f t="shared" si="7"/>
        <v>137.099794</v>
      </c>
      <c r="BU23">
        <f t="shared" si="7"/>
        <v>138.81142600000001</v>
      </c>
      <c r="BV23">
        <f t="shared" si="7"/>
        <v>119.064385</v>
      </c>
      <c r="BW23">
        <f t="shared" si="7"/>
        <v>132.473106</v>
      </c>
      <c r="BX23">
        <f t="shared" si="7"/>
        <v>141.569076</v>
      </c>
    </row>
    <row r="24" spans="1:77" x14ac:dyDescent="0.2">
      <c r="B24" t="s">
        <v>38</v>
      </c>
      <c r="C24">
        <f>C7/1000000</f>
        <v>505.32646799999998</v>
      </c>
      <c r="D24">
        <f t="shared" si="6"/>
        <v>509.645827</v>
      </c>
      <c r="E24">
        <f t="shared" si="6"/>
        <v>540.31239100000005</v>
      </c>
      <c r="F24">
        <f t="shared" si="6"/>
        <v>525.17498399999999</v>
      </c>
      <c r="G24">
        <f t="shared" si="6"/>
        <v>506.71664800000002</v>
      </c>
      <c r="H24">
        <f t="shared" si="6"/>
        <v>515.675117</v>
      </c>
      <c r="I24">
        <f t="shared" si="6"/>
        <v>527.35561399999995</v>
      </c>
      <c r="J24">
        <f t="shared" si="6"/>
        <v>533.21239100000003</v>
      </c>
      <c r="K24">
        <f t="shared" si="6"/>
        <v>547.97528499999999</v>
      </c>
      <c r="L24">
        <f t="shared" si="6"/>
        <v>552.54715199999998</v>
      </c>
      <c r="M24">
        <f t="shared" si="6"/>
        <v>545.61216200000001</v>
      </c>
      <c r="N24">
        <f t="shared" si="6"/>
        <v>562.080602</v>
      </c>
      <c r="O24">
        <f t="shared" si="6"/>
        <v>564.92615799999999</v>
      </c>
      <c r="P24">
        <f t="shared" si="6"/>
        <v>582.57797500000004</v>
      </c>
      <c r="Q24">
        <f t="shared" si="6"/>
        <v>600.60176200000001</v>
      </c>
      <c r="R24">
        <f t="shared" si="6"/>
        <v>619.14716699999997</v>
      </c>
      <c r="S24">
        <f t="shared" si="6"/>
        <v>615.501124</v>
      </c>
      <c r="T24">
        <f t="shared" si="6"/>
        <v>621.560789</v>
      </c>
      <c r="U24">
        <f t="shared" si="6"/>
        <v>616.10504400000002</v>
      </c>
      <c r="V24">
        <f t="shared" si="6"/>
        <v>600.30300999999997</v>
      </c>
      <c r="W24">
        <f t="shared" si="6"/>
        <v>607.59986200000003</v>
      </c>
      <c r="X24">
        <f t="shared" si="6"/>
        <v>610.88718100000006</v>
      </c>
      <c r="Y24">
        <f t="shared" si="6"/>
        <v>620.199884</v>
      </c>
      <c r="Z24">
        <f t="shared" si="6"/>
        <v>618.02396999999996</v>
      </c>
      <c r="AA24">
        <f t="shared" si="6"/>
        <v>634.97658100000001</v>
      </c>
      <c r="AB24">
        <f t="shared" si="6"/>
        <v>630.65761999999995</v>
      </c>
      <c r="AC24">
        <f t="shared" si="6"/>
        <v>577.91121199999998</v>
      </c>
      <c r="AD24">
        <f t="shared" si="6"/>
        <v>586.39516400000002</v>
      </c>
      <c r="AE24">
        <f t="shared" si="6"/>
        <v>575.535797</v>
      </c>
      <c r="AF24">
        <f t="shared" si="6"/>
        <v>567.49566000000004</v>
      </c>
      <c r="AG24">
        <f t="shared" si="6"/>
        <v>565.90169500000002</v>
      </c>
      <c r="AH24">
        <f t="shared" si="6"/>
        <v>558.41580499999998</v>
      </c>
      <c r="AI24">
        <f t="shared" si="6"/>
        <v>534.15353100000004</v>
      </c>
      <c r="AJ24">
        <f t="shared" si="6"/>
        <v>506.46524399999998</v>
      </c>
      <c r="AK24">
        <f t="shared" si="6"/>
        <v>493.754704</v>
      </c>
      <c r="AL24">
        <f t="shared" si="6"/>
        <v>479.46527900000001</v>
      </c>
      <c r="AM24">
        <f t="shared" si="6"/>
        <v>464.37938300000002</v>
      </c>
      <c r="AN24">
        <f t="shared" si="6"/>
        <v>460.10993999999999</v>
      </c>
      <c r="AO24">
        <f t="shared" si="6"/>
        <v>463.55938700000002</v>
      </c>
      <c r="AP24">
        <f t="shared" si="6"/>
        <v>473.36198899999999</v>
      </c>
      <c r="AQ24">
        <f t="shared" si="6"/>
        <v>483.44810999999999</v>
      </c>
      <c r="AR24">
        <f t="shared" si="6"/>
        <v>491.937704</v>
      </c>
      <c r="AS24">
        <f t="shared" si="6"/>
        <v>480.23813200000001</v>
      </c>
      <c r="AT24">
        <f t="shared" si="6"/>
        <v>466.68317000000002</v>
      </c>
      <c r="AU24">
        <f t="shared" si="6"/>
        <v>443.01416999999998</v>
      </c>
      <c r="AV24">
        <f t="shared" si="6"/>
        <v>439.32516800000002</v>
      </c>
      <c r="AW24">
        <f t="shared" si="6"/>
        <v>436.65731899999997</v>
      </c>
      <c r="AX24">
        <f t="shared" si="6"/>
        <v>428.06159400000001</v>
      </c>
      <c r="AY24">
        <f t="shared" si="6"/>
        <v>422.15339799999998</v>
      </c>
      <c r="AZ24">
        <f t="shared" si="6"/>
        <v>418.78694400000001</v>
      </c>
      <c r="BA24">
        <f t="shared" si="6"/>
        <v>413.26809300000002</v>
      </c>
      <c r="BB24">
        <f t="shared" si="6"/>
        <v>405.110252</v>
      </c>
      <c r="BC24">
        <f t="shared" si="6"/>
        <v>398.12299100000001</v>
      </c>
      <c r="BD24">
        <f t="shared" si="6"/>
        <v>382.760628</v>
      </c>
      <c r="BE24">
        <f t="shared" si="6"/>
        <v>375.836636</v>
      </c>
      <c r="BF24">
        <f t="shared" si="6"/>
        <v>373.69617099999999</v>
      </c>
      <c r="BG24">
        <f t="shared" si="6"/>
        <v>360.71223400000002</v>
      </c>
      <c r="BH24">
        <f t="shared" si="6"/>
        <v>344.87357500000002</v>
      </c>
      <c r="BI24">
        <f t="shared" si="6"/>
        <v>340.13673899999998</v>
      </c>
      <c r="BJ24">
        <f t="shared" si="6"/>
        <v>333.33162700000003</v>
      </c>
      <c r="BK24">
        <f t="shared" si="6"/>
        <v>307.30500899999998</v>
      </c>
      <c r="BL24">
        <f t="shared" si="6"/>
        <v>296.50099999999998</v>
      </c>
      <c r="BM24">
        <f t="shared" si="6"/>
        <v>289.376666</v>
      </c>
      <c r="BN24">
        <f t="shared" si="6"/>
        <v>276.52358099999998</v>
      </c>
      <c r="BO24">
        <f t="shared" si="6"/>
        <v>269.04977500000001</v>
      </c>
      <c r="BP24">
        <f t="shared" si="7"/>
        <v>260.75686300000001</v>
      </c>
      <c r="BQ24">
        <f t="shared" si="7"/>
        <v>249.43657300000001</v>
      </c>
      <c r="BR24">
        <f t="shared" si="7"/>
        <v>244.115825</v>
      </c>
      <c r="BS24">
        <f t="shared" si="7"/>
        <v>235.825841</v>
      </c>
      <c r="BT24">
        <f t="shared" si="7"/>
        <v>234.13778300000001</v>
      </c>
      <c r="BU24">
        <f t="shared" si="7"/>
        <v>235.98976300000001</v>
      </c>
      <c r="BV24">
        <f t="shared" si="7"/>
        <v>211.58279999999999</v>
      </c>
      <c r="BW24">
        <f t="shared" si="7"/>
        <v>230.207393</v>
      </c>
      <c r="BX24">
        <f t="shared" si="7"/>
        <v>229.72460100000001</v>
      </c>
    </row>
    <row r="25" spans="1:77" x14ac:dyDescent="0.2">
      <c r="B25" t="s">
        <v>36</v>
      </c>
      <c r="C25">
        <f>(C8+C9)/1000000</f>
        <v>305.54892799999999</v>
      </c>
      <c r="D25">
        <f t="shared" ref="D25:BO25" si="8">(D8+D9)/1000000</f>
        <v>306.48617000000002</v>
      </c>
      <c r="E25">
        <f t="shared" si="8"/>
        <v>323.12251199999997</v>
      </c>
      <c r="F25">
        <f t="shared" si="8"/>
        <v>314.13068900000002</v>
      </c>
      <c r="G25">
        <f t="shared" si="8"/>
        <v>303.46699599999999</v>
      </c>
      <c r="H25">
        <f t="shared" si="8"/>
        <v>308.66497199999998</v>
      </c>
      <c r="I25">
        <f t="shared" si="8"/>
        <v>317.117344</v>
      </c>
      <c r="J25">
        <f t="shared" si="8"/>
        <v>317.55408</v>
      </c>
      <c r="K25">
        <f t="shared" si="8"/>
        <v>324.31311199999999</v>
      </c>
      <c r="L25">
        <f t="shared" si="8"/>
        <v>327.77917500000001</v>
      </c>
      <c r="M25">
        <f t="shared" si="8"/>
        <v>325.86843199999998</v>
      </c>
      <c r="N25">
        <f t="shared" si="8"/>
        <v>337.81646499999999</v>
      </c>
      <c r="O25">
        <f t="shared" si="8"/>
        <v>339.24540999999999</v>
      </c>
      <c r="P25">
        <f t="shared" si="8"/>
        <v>345.07698099999999</v>
      </c>
      <c r="Q25">
        <f t="shared" si="8"/>
        <v>355.12591700000002</v>
      </c>
      <c r="R25">
        <f t="shared" si="8"/>
        <v>372.34529700000002</v>
      </c>
      <c r="S25">
        <f t="shared" si="8"/>
        <v>374.98398900000001</v>
      </c>
      <c r="T25">
        <f t="shared" si="8"/>
        <v>382.45598100000001</v>
      </c>
      <c r="U25">
        <f t="shared" si="8"/>
        <v>381.97607099999999</v>
      </c>
      <c r="V25">
        <f t="shared" si="8"/>
        <v>377.39063199999998</v>
      </c>
      <c r="W25">
        <f t="shared" si="8"/>
        <v>390.39671600000003</v>
      </c>
      <c r="X25">
        <f t="shared" si="8"/>
        <v>409.45511099999999</v>
      </c>
      <c r="Y25">
        <f t="shared" si="8"/>
        <v>423.169712</v>
      </c>
      <c r="Z25">
        <f t="shared" si="8"/>
        <v>423.81278500000002</v>
      </c>
      <c r="AA25">
        <f t="shared" si="8"/>
        <v>433.86825399999998</v>
      </c>
      <c r="AB25">
        <f t="shared" si="8"/>
        <v>433.76209999999998</v>
      </c>
      <c r="AC25">
        <f t="shared" si="8"/>
        <v>415.254459</v>
      </c>
      <c r="AD25">
        <f t="shared" si="8"/>
        <v>428.82884100000001</v>
      </c>
      <c r="AE25">
        <f t="shared" si="8"/>
        <v>427.24843099999998</v>
      </c>
      <c r="AF25">
        <f t="shared" si="8"/>
        <v>422.48190399999999</v>
      </c>
      <c r="AG25">
        <f t="shared" si="8"/>
        <v>426.50133399999999</v>
      </c>
      <c r="AH25">
        <f t="shared" si="8"/>
        <v>423.9169</v>
      </c>
      <c r="AI25">
        <f t="shared" si="8"/>
        <v>411.63433400000002</v>
      </c>
      <c r="AJ25">
        <f t="shared" si="8"/>
        <v>387.39824399999998</v>
      </c>
      <c r="AK25">
        <f t="shared" si="8"/>
        <v>377.29998899999998</v>
      </c>
      <c r="AL25">
        <f t="shared" si="8"/>
        <v>373.75938000000002</v>
      </c>
      <c r="AM25">
        <f t="shared" si="8"/>
        <v>366.33630199999999</v>
      </c>
      <c r="AN25">
        <f t="shared" si="8"/>
        <v>366.64574499999998</v>
      </c>
      <c r="AO25">
        <f t="shared" si="8"/>
        <v>372.35031700000002</v>
      </c>
      <c r="AP25">
        <f t="shared" si="8"/>
        <v>373.39843000000002</v>
      </c>
      <c r="AQ25">
        <f t="shared" si="8"/>
        <v>374.84519499999999</v>
      </c>
      <c r="AR25">
        <f t="shared" si="8"/>
        <v>378.99057499999998</v>
      </c>
      <c r="AS25">
        <f t="shared" si="8"/>
        <v>369.46829100000002</v>
      </c>
      <c r="AT25">
        <f t="shared" si="8"/>
        <v>365.05799200000001</v>
      </c>
      <c r="AU25">
        <f t="shared" si="8"/>
        <v>350.85826200000002</v>
      </c>
      <c r="AV25">
        <f t="shared" si="8"/>
        <v>338.82009599999998</v>
      </c>
      <c r="AW25">
        <f t="shared" si="8"/>
        <v>329.98461500000002</v>
      </c>
      <c r="AX25">
        <f t="shared" si="8"/>
        <v>322.58961399999998</v>
      </c>
      <c r="AY25">
        <f t="shared" si="8"/>
        <v>315.95960500000001</v>
      </c>
      <c r="AZ25">
        <f t="shared" si="8"/>
        <v>307.84248400000001</v>
      </c>
      <c r="BA25">
        <f t="shared" si="8"/>
        <v>301.875787</v>
      </c>
      <c r="BB25">
        <f t="shared" si="8"/>
        <v>294.30213700000002</v>
      </c>
      <c r="BC25">
        <f t="shared" si="8"/>
        <v>285.56020899999999</v>
      </c>
      <c r="BD25">
        <f t="shared" si="8"/>
        <v>282.44357200000002</v>
      </c>
      <c r="BE25">
        <f t="shared" si="8"/>
        <v>281.18102599999997</v>
      </c>
      <c r="BF25">
        <f t="shared" si="8"/>
        <v>276.09973600000001</v>
      </c>
      <c r="BG25">
        <f t="shared" si="8"/>
        <v>279.71895599999999</v>
      </c>
      <c r="BH25">
        <f t="shared" si="8"/>
        <v>267.69632000000001</v>
      </c>
      <c r="BI25">
        <f t="shared" si="8"/>
        <v>266.45629500000001</v>
      </c>
      <c r="BJ25">
        <f t="shared" si="8"/>
        <v>263.00189999999998</v>
      </c>
      <c r="BK25">
        <f t="shared" si="8"/>
        <v>246.992073</v>
      </c>
      <c r="BL25">
        <f t="shared" si="8"/>
        <v>238.30623199999999</v>
      </c>
      <c r="BM25">
        <f t="shared" si="8"/>
        <v>240.391166</v>
      </c>
      <c r="BN25">
        <f t="shared" si="8"/>
        <v>241.451314</v>
      </c>
      <c r="BO25">
        <f t="shared" si="8"/>
        <v>237.79267100000001</v>
      </c>
      <c r="BP25">
        <f t="shared" ref="BP25:BX25" si="9">(BP8+BP9)/1000000</f>
        <v>232.25202400000001</v>
      </c>
      <c r="BQ25">
        <f t="shared" si="9"/>
        <v>232.87926300000001</v>
      </c>
      <c r="BR25">
        <f t="shared" si="9"/>
        <v>231.58819800000001</v>
      </c>
      <c r="BS25">
        <f t="shared" si="9"/>
        <v>232.3006</v>
      </c>
      <c r="BT25">
        <f t="shared" si="9"/>
        <v>235.557613</v>
      </c>
      <c r="BU25">
        <f t="shared" si="9"/>
        <v>244.294917</v>
      </c>
      <c r="BV25">
        <f t="shared" si="9"/>
        <v>235.06291200000001</v>
      </c>
      <c r="BW25">
        <f t="shared" si="9"/>
        <v>248.220765</v>
      </c>
      <c r="BX25">
        <f t="shared" si="9"/>
        <v>249.294254</v>
      </c>
    </row>
    <row r="26" spans="1:77" x14ac:dyDescent="0.2">
      <c r="B26" t="s">
        <v>39</v>
      </c>
      <c r="C26">
        <f>C10/1000000</f>
        <v>597.17503199999999</v>
      </c>
      <c r="D26">
        <f t="shared" ref="D26:BO27" si="10">D10/1000000</f>
        <v>602.35346700000002</v>
      </c>
      <c r="E26">
        <f t="shared" si="10"/>
        <v>638.80056400000001</v>
      </c>
      <c r="F26">
        <f t="shared" si="10"/>
        <v>621.10195799999997</v>
      </c>
      <c r="G26">
        <f t="shared" si="10"/>
        <v>599.25339899999994</v>
      </c>
      <c r="H26">
        <f t="shared" si="10"/>
        <v>610.15247299999999</v>
      </c>
      <c r="I26">
        <f t="shared" si="10"/>
        <v>630.16294600000003</v>
      </c>
      <c r="J26">
        <f t="shared" si="10"/>
        <v>640.38722099999995</v>
      </c>
      <c r="K26">
        <f t="shared" si="10"/>
        <v>652.06429200000002</v>
      </c>
      <c r="L26">
        <f t="shared" si="10"/>
        <v>655.46652200000005</v>
      </c>
      <c r="M26">
        <f t="shared" si="10"/>
        <v>644.15331500000002</v>
      </c>
      <c r="N26">
        <f t="shared" si="10"/>
        <v>660.911203</v>
      </c>
      <c r="O26">
        <f t="shared" si="10"/>
        <v>664.34653500000002</v>
      </c>
      <c r="P26">
        <f t="shared" si="10"/>
        <v>676.87656500000003</v>
      </c>
      <c r="Q26">
        <f t="shared" si="10"/>
        <v>695.25426700000003</v>
      </c>
      <c r="R26">
        <f t="shared" si="10"/>
        <v>724.81704200000001</v>
      </c>
      <c r="S26">
        <f t="shared" si="10"/>
        <v>734.92029400000001</v>
      </c>
      <c r="T26">
        <f t="shared" si="10"/>
        <v>741.27073800000005</v>
      </c>
      <c r="U26">
        <f t="shared" si="10"/>
        <v>735.93792499999995</v>
      </c>
      <c r="V26">
        <f t="shared" si="10"/>
        <v>720.07321300000001</v>
      </c>
      <c r="W26">
        <f t="shared" si="10"/>
        <v>730.36293499999999</v>
      </c>
      <c r="X26">
        <f t="shared" si="10"/>
        <v>743.10917500000005</v>
      </c>
      <c r="Y26">
        <f t="shared" si="10"/>
        <v>753.67638599999998</v>
      </c>
      <c r="Z26">
        <f t="shared" si="10"/>
        <v>743.95313099999998</v>
      </c>
      <c r="AA26">
        <f t="shared" si="10"/>
        <v>755.53156000000001</v>
      </c>
      <c r="AB26">
        <f t="shared" si="10"/>
        <v>753.03150700000003</v>
      </c>
      <c r="AC26">
        <f t="shared" si="10"/>
        <v>705.80518700000005</v>
      </c>
      <c r="AD26">
        <f t="shared" si="10"/>
        <v>717.67295300000001</v>
      </c>
      <c r="AE26">
        <f t="shared" si="10"/>
        <v>702.89932099999999</v>
      </c>
      <c r="AF26">
        <f t="shared" si="10"/>
        <v>686.26430900000003</v>
      </c>
      <c r="AG26">
        <f t="shared" si="10"/>
        <v>676.70271100000002</v>
      </c>
      <c r="AH26">
        <f t="shared" si="10"/>
        <v>672.27509299999997</v>
      </c>
      <c r="AI26">
        <f t="shared" si="10"/>
        <v>640.41306499999996</v>
      </c>
      <c r="AJ26">
        <f t="shared" si="10"/>
        <v>596.60668499999997</v>
      </c>
      <c r="AK26">
        <f t="shared" si="10"/>
        <v>568.24106700000004</v>
      </c>
      <c r="AL26">
        <f t="shared" si="10"/>
        <v>546.42369199999996</v>
      </c>
      <c r="AM26">
        <f t="shared" si="10"/>
        <v>522.61152700000002</v>
      </c>
      <c r="AN26">
        <f t="shared" si="10"/>
        <v>513.50241200000005</v>
      </c>
      <c r="AO26">
        <f t="shared" si="10"/>
        <v>515.55442000000005</v>
      </c>
      <c r="AP26">
        <f t="shared" si="10"/>
        <v>520.21547099999998</v>
      </c>
      <c r="AQ26">
        <f t="shared" si="10"/>
        <v>520.64971100000002</v>
      </c>
      <c r="AR26">
        <f t="shared" si="10"/>
        <v>521.52969900000005</v>
      </c>
      <c r="AS26">
        <f t="shared" si="10"/>
        <v>511.59649999999999</v>
      </c>
      <c r="AT26">
        <f t="shared" si="10"/>
        <v>504.81899099999998</v>
      </c>
      <c r="AU26">
        <f t="shared" si="10"/>
        <v>485.155371</v>
      </c>
      <c r="AV26">
        <f t="shared" si="10"/>
        <v>475.74942900000002</v>
      </c>
      <c r="AW26">
        <f t="shared" si="10"/>
        <v>472.31930699999998</v>
      </c>
      <c r="AX26">
        <f t="shared" si="10"/>
        <v>466.32203099999998</v>
      </c>
      <c r="AY26">
        <f t="shared" si="10"/>
        <v>458.92886499999997</v>
      </c>
      <c r="AZ26">
        <f t="shared" si="10"/>
        <v>460.589831</v>
      </c>
      <c r="BA26">
        <f t="shared" si="10"/>
        <v>459.333529</v>
      </c>
      <c r="BB26">
        <f t="shared" si="10"/>
        <v>469.05884200000003</v>
      </c>
      <c r="BC26">
        <f t="shared" si="10"/>
        <v>466.87886500000002</v>
      </c>
      <c r="BD26">
        <f t="shared" si="10"/>
        <v>452.08593400000001</v>
      </c>
      <c r="BE26">
        <f t="shared" si="10"/>
        <v>446.29314299999999</v>
      </c>
      <c r="BF26">
        <f t="shared" si="10"/>
        <v>452.429261</v>
      </c>
      <c r="BG26">
        <f t="shared" si="10"/>
        <v>445.37584099999998</v>
      </c>
      <c r="BH26">
        <f t="shared" si="10"/>
        <v>426.46400599999998</v>
      </c>
      <c r="BI26">
        <f t="shared" si="10"/>
        <v>425.56341300000003</v>
      </c>
      <c r="BJ26">
        <f t="shared" si="10"/>
        <v>421.51928800000002</v>
      </c>
      <c r="BK26">
        <f t="shared" si="10"/>
        <v>370.48508500000003</v>
      </c>
      <c r="BL26">
        <f t="shared" si="10"/>
        <v>360.62413800000002</v>
      </c>
      <c r="BM26">
        <f t="shared" si="10"/>
        <v>359.9785</v>
      </c>
      <c r="BN26">
        <f t="shared" si="10"/>
        <v>353.24601200000001</v>
      </c>
      <c r="BO26">
        <f t="shared" si="10"/>
        <v>339.76034499999997</v>
      </c>
      <c r="BP26">
        <f t="shared" ref="BP26:BX27" si="11">BP10/1000000</f>
        <v>329.975211</v>
      </c>
      <c r="BQ26">
        <f t="shared" si="11"/>
        <v>327.29214100000002</v>
      </c>
      <c r="BR26">
        <f t="shared" si="11"/>
        <v>319.92188399999998</v>
      </c>
      <c r="BS26">
        <f t="shared" si="11"/>
        <v>315.79987299999999</v>
      </c>
      <c r="BT26">
        <f t="shared" si="11"/>
        <v>311.80680799999999</v>
      </c>
      <c r="BU26">
        <f t="shared" si="11"/>
        <v>324.91261600000001</v>
      </c>
      <c r="BV26">
        <f t="shared" si="11"/>
        <v>288.10017900000003</v>
      </c>
      <c r="BW26">
        <f t="shared" si="11"/>
        <v>312.82562100000001</v>
      </c>
      <c r="BX26">
        <f t="shared" si="11"/>
        <v>310.01046200000002</v>
      </c>
    </row>
    <row r="27" spans="1:77" x14ac:dyDescent="0.2">
      <c r="B27" t="s">
        <v>18</v>
      </c>
      <c r="C27">
        <f>C11/1000000</f>
        <v>948.87668299999996</v>
      </c>
      <c r="D27">
        <f t="shared" si="10"/>
        <v>962.92710199999999</v>
      </c>
      <c r="E27">
        <f t="shared" si="10"/>
        <v>1028.5040200000001</v>
      </c>
      <c r="F27">
        <f t="shared" si="10"/>
        <v>999.28895599999998</v>
      </c>
      <c r="G27">
        <f t="shared" si="10"/>
        <v>963.19238800000005</v>
      </c>
      <c r="H27">
        <f t="shared" si="10"/>
        <v>982.06188099999997</v>
      </c>
      <c r="I27">
        <f t="shared" si="10"/>
        <v>1023.8250379999999</v>
      </c>
      <c r="J27">
        <f t="shared" si="10"/>
        <v>1046.4903939999999</v>
      </c>
      <c r="K27">
        <f t="shared" si="10"/>
        <v>1094.9446720000001</v>
      </c>
      <c r="L27">
        <f t="shared" si="10"/>
        <v>1110.3255039999999</v>
      </c>
      <c r="M27">
        <f t="shared" si="10"/>
        <v>1086.210777</v>
      </c>
      <c r="N27">
        <f t="shared" si="10"/>
        <v>1133.5729779999999</v>
      </c>
      <c r="O27">
        <f t="shared" si="10"/>
        <v>1167.1850509999999</v>
      </c>
      <c r="P27">
        <f t="shared" si="10"/>
        <v>1203.673462</v>
      </c>
      <c r="Q27">
        <f t="shared" si="10"/>
        <v>1224.530702</v>
      </c>
      <c r="R27">
        <f t="shared" si="10"/>
        <v>1251.77063</v>
      </c>
      <c r="S27">
        <f t="shared" si="10"/>
        <v>1237.411883</v>
      </c>
      <c r="T27">
        <f t="shared" si="10"/>
        <v>1226.972323</v>
      </c>
      <c r="U27">
        <f t="shared" si="10"/>
        <v>1197.0736179999999</v>
      </c>
      <c r="V27">
        <f t="shared" si="10"/>
        <v>1151.676498</v>
      </c>
      <c r="W27">
        <f t="shared" si="10"/>
        <v>1181.7664050000001</v>
      </c>
      <c r="X27">
        <f t="shared" si="10"/>
        <v>1230.486306</v>
      </c>
      <c r="Y27">
        <f t="shared" si="10"/>
        <v>1262.4300330000001</v>
      </c>
      <c r="Z27">
        <f t="shared" si="10"/>
        <v>1227.2677229999999</v>
      </c>
      <c r="AA27">
        <f t="shared" si="10"/>
        <v>1254.7868229999999</v>
      </c>
      <c r="AB27">
        <f t="shared" si="10"/>
        <v>1262.71018</v>
      </c>
      <c r="AC27">
        <f t="shared" si="10"/>
        <v>1191.4949590000001</v>
      </c>
      <c r="AD27">
        <f t="shared" si="10"/>
        <v>1217.1341930000001</v>
      </c>
      <c r="AE27">
        <f t="shared" si="10"/>
        <v>1185.085709</v>
      </c>
      <c r="AF27">
        <f t="shared" si="10"/>
        <v>1133.0509979999999</v>
      </c>
      <c r="AG27">
        <f t="shared" si="10"/>
        <v>1106.058358</v>
      </c>
      <c r="AH27">
        <f t="shared" si="10"/>
        <v>1091.151308</v>
      </c>
      <c r="AI27">
        <f t="shared" si="10"/>
        <v>1023.925569</v>
      </c>
      <c r="AJ27">
        <f t="shared" si="10"/>
        <v>951.81559600000003</v>
      </c>
      <c r="AK27">
        <f t="shared" si="10"/>
        <v>906.04182000000003</v>
      </c>
      <c r="AL27">
        <f t="shared" si="10"/>
        <v>850.73028599999998</v>
      </c>
      <c r="AM27">
        <f t="shared" si="10"/>
        <v>817.76862800000004</v>
      </c>
      <c r="AN27">
        <f t="shared" si="10"/>
        <v>801.414851</v>
      </c>
      <c r="AO27">
        <f t="shared" si="10"/>
        <v>790.51556800000003</v>
      </c>
      <c r="AP27">
        <f t="shared" si="10"/>
        <v>787.13285900000005</v>
      </c>
      <c r="AQ27">
        <f t="shared" si="10"/>
        <v>806.54907900000001</v>
      </c>
      <c r="AR27">
        <f t="shared" si="10"/>
        <v>834.77295300000003</v>
      </c>
      <c r="AS27">
        <f t="shared" si="10"/>
        <v>816.36695199999997</v>
      </c>
      <c r="AT27">
        <f t="shared" si="10"/>
        <v>781.74441999999999</v>
      </c>
      <c r="AU27">
        <f t="shared" si="10"/>
        <v>724.98165700000004</v>
      </c>
      <c r="AV27">
        <f t="shared" si="10"/>
        <v>699.35516099999995</v>
      </c>
      <c r="AW27">
        <f t="shared" si="10"/>
        <v>716.78144099999997</v>
      </c>
      <c r="AX27">
        <f t="shared" si="10"/>
        <v>717.19491700000003</v>
      </c>
      <c r="AY27">
        <f t="shared" si="10"/>
        <v>712.08662700000002</v>
      </c>
      <c r="AZ27">
        <f t="shared" si="10"/>
        <v>716.269721</v>
      </c>
      <c r="BA27">
        <f t="shared" si="10"/>
        <v>715.77654399999994</v>
      </c>
      <c r="BB27">
        <f t="shared" si="10"/>
        <v>722.79088200000001</v>
      </c>
      <c r="BC27">
        <f t="shared" si="10"/>
        <v>719.16083700000001</v>
      </c>
      <c r="BD27">
        <f t="shared" si="10"/>
        <v>694.71254899999997</v>
      </c>
      <c r="BE27">
        <f t="shared" si="10"/>
        <v>676.57657900000004</v>
      </c>
      <c r="BF27">
        <f t="shared" si="10"/>
        <v>667.70059200000003</v>
      </c>
      <c r="BG27">
        <f t="shared" si="10"/>
        <v>655.609781</v>
      </c>
      <c r="BH27">
        <f t="shared" si="10"/>
        <v>642.18210999999997</v>
      </c>
      <c r="BI27">
        <f t="shared" si="10"/>
        <v>649.26769400000001</v>
      </c>
      <c r="BJ27">
        <f t="shared" si="10"/>
        <v>645.36370399999998</v>
      </c>
      <c r="BK27">
        <f t="shared" si="10"/>
        <v>600.85432400000002</v>
      </c>
      <c r="BL27">
        <f t="shared" si="10"/>
        <v>579.69169099999999</v>
      </c>
      <c r="BM27">
        <f t="shared" si="10"/>
        <v>585.02781000000004</v>
      </c>
      <c r="BN27">
        <f t="shared" si="10"/>
        <v>577.11112800000001</v>
      </c>
      <c r="BO27">
        <f t="shared" si="10"/>
        <v>570.91929100000004</v>
      </c>
      <c r="BP27">
        <f t="shared" si="11"/>
        <v>556.71363699999995</v>
      </c>
      <c r="BQ27">
        <f t="shared" si="11"/>
        <v>546.86712699999998</v>
      </c>
      <c r="BR27">
        <f t="shared" si="11"/>
        <v>541.77514299999996</v>
      </c>
      <c r="BS27">
        <f t="shared" si="11"/>
        <v>532.62630899999999</v>
      </c>
      <c r="BT27">
        <f t="shared" si="11"/>
        <v>536.61686799999995</v>
      </c>
      <c r="BU27">
        <f t="shared" si="11"/>
        <v>551.94602999999995</v>
      </c>
      <c r="BV27">
        <f t="shared" si="11"/>
        <v>477.679123</v>
      </c>
      <c r="BW27">
        <f t="shared" si="11"/>
        <v>513.361178</v>
      </c>
      <c r="BX27">
        <f t="shared" si="11"/>
        <v>516.34907099999998</v>
      </c>
    </row>
    <row r="28" spans="1:77" x14ac:dyDescent="0.2">
      <c r="B28" t="s">
        <v>40</v>
      </c>
      <c r="C28">
        <f>C14/1000000</f>
        <v>738.81646599999999</v>
      </c>
      <c r="D28">
        <f t="shared" ref="D28:BO28" si="12">D14/1000000</f>
        <v>745.28483600000004</v>
      </c>
      <c r="E28">
        <f t="shared" si="12"/>
        <v>790.27594599999998</v>
      </c>
      <c r="F28">
        <f t="shared" si="12"/>
        <v>768.35263199999997</v>
      </c>
      <c r="G28">
        <f t="shared" si="12"/>
        <v>741.34887900000001</v>
      </c>
      <c r="H28">
        <f t="shared" si="12"/>
        <v>754.69646399999999</v>
      </c>
      <c r="I28">
        <f t="shared" si="12"/>
        <v>795.43759299999999</v>
      </c>
      <c r="J28">
        <f t="shared" si="12"/>
        <v>821.78343700000005</v>
      </c>
      <c r="K28">
        <f t="shared" si="12"/>
        <v>862.54333199999996</v>
      </c>
      <c r="L28">
        <f t="shared" si="12"/>
        <v>876.36982399999999</v>
      </c>
      <c r="M28">
        <f t="shared" si="12"/>
        <v>866.54801599999996</v>
      </c>
      <c r="N28">
        <f t="shared" si="12"/>
        <v>904.24015899999995</v>
      </c>
      <c r="O28">
        <f t="shared" si="12"/>
        <v>933.89701100000002</v>
      </c>
      <c r="P28">
        <f t="shared" si="12"/>
        <v>972.00964099999999</v>
      </c>
      <c r="Q28">
        <f t="shared" si="12"/>
        <v>998.03562899999997</v>
      </c>
      <c r="R28">
        <f t="shared" si="12"/>
        <v>1029.1595460000001</v>
      </c>
      <c r="S28">
        <f t="shared" si="12"/>
        <v>1019.521164</v>
      </c>
      <c r="T28">
        <f t="shared" si="12"/>
        <v>1029.8448470000001</v>
      </c>
      <c r="U28">
        <f t="shared" si="12"/>
        <v>1021.573828</v>
      </c>
      <c r="V28">
        <f t="shared" si="12"/>
        <v>1001.50051</v>
      </c>
      <c r="W28">
        <f t="shared" si="12"/>
        <v>1032.883521</v>
      </c>
      <c r="X28">
        <f t="shared" si="12"/>
        <v>1077.889856</v>
      </c>
      <c r="Y28">
        <f t="shared" si="12"/>
        <v>1103.6450070000001</v>
      </c>
      <c r="Z28">
        <f t="shared" si="12"/>
        <v>1088.432806</v>
      </c>
      <c r="AA28">
        <f t="shared" si="12"/>
        <v>1118.0270800000001</v>
      </c>
      <c r="AB28">
        <f t="shared" si="12"/>
        <v>1127.9853760000001</v>
      </c>
      <c r="AC28">
        <f t="shared" si="12"/>
        <v>1083.766486</v>
      </c>
      <c r="AD28">
        <f t="shared" si="12"/>
        <v>1117.925524</v>
      </c>
      <c r="AE28">
        <f t="shared" si="12"/>
        <v>1106.9558440000001</v>
      </c>
      <c r="AF28">
        <f t="shared" si="12"/>
        <v>1087.783025</v>
      </c>
      <c r="AG28">
        <f t="shared" si="12"/>
        <v>1074.521399</v>
      </c>
      <c r="AH28">
        <f t="shared" si="12"/>
        <v>1072.8603900000001</v>
      </c>
      <c r="AI28">
        <f t="shared" si="12"/>
        <v>1033.73206</v>
      </c>
      <c r="AJ28">
        <f t="shared" si="12"/>
        <v>976.08267999999998</v>
      </c>
      <c r="AK28">
        <f t="shared" si="12"/>
        <v>940.47533899999996</v>
      </c>
      <c r="AL28">
        <f t="shared" si="12"/>
        <v>909.46590200000003</v>
      </c>
      <c r="AM28">
        <f t="shared" si="12"/>
        <v>881.39689299999998</v>
      </c>
      <c r="AN28">
        <f t="shared" si="12"/>
        <v>873.63327200000003</v>
      </c>
      <c r="AO28">
        <f t="shared" si="12"/>
        <v>858.663588</v>
      </c>
      <c r="AP28">
        <f t="shared" si="12"/>
        <v>858.50214400000004</v>
      </c>
      <c r="AQ28">
        <f t="shared" si="12"/>
        <v>859.066956</v>
      </c>
      <c r="AR28">
        <f t="shared" si="12"/>
        <v>880.48161200000004</v>
      </c>
      <c r="AS28">
        <f t="shared" si="12"/>
        <v>873.41823599999998</v>
      </c>
      <c r="AT28">
        <f t="shared" si="12"/>
        <v>854.07838200000003</v>
      </c>
      <c r="AU28">
        <f t="shared" si="12"/>
        <v>803.67674199999999</v>
      </c>
      <c r="AV28">
        <f t="shared" si="12"/>
        <v>784.69523900000002</v>
      </c>
      <c r="AW28">
        <f t="shared" si="12"/>
        <v>789.07454099999995</v>
      </c>
      <c r="AX28">
        <f t="shared" si="12"/>
        <v>784.31698300000005</v>
      </c>
      <c r="AY28">
        <f t="shared" si="12"/>
        <v>775.30422399999998</v>
      </c>
      <c r="AZ28">
        <f t="shared" si="12"/>
        <v>778.74920099999997</v>
      </c>
      <c r="BA28">
        <f t="shared" si="12"/>
        <v>775.20907799999998</v>
      </c>
      <c r="BB28">
        <f t="shared" si="12"/>
        <v>780.85897899999998</v>
      </c>
      <c r="BC28">
        <f t="shared" si="12"/>
        <v>771.45758000000001</v>
      </c>
      <c r="BD28">
        <f t="shared" si="12"/>
        <v>723.94189700000004</v>
      </c>
      <c r="BE28">
        <f t="shared" si="12"/>
        <v>698.27096800000004</v>
      </c>
      <c r="BF28">
        <f t="shared" si="12"/>
        <v>683.69921899999997</v>
      </c>
      <c r="BG28">
        <f t="shared" si="12"/>
        <v>658.58191499999998</v>
      </c>
      <c r="BH28">
        <f t="shared" si="12"/>
        <v>635.85346500000003</v>
      </c>
      <c r="BI28">
        <f t="shared" si="12"/>
        <v>640.72535000000005</v>
      </c>
      <c r="BJ28">
        <f t="shared" si="12"/>
        <v>643.03546600000004</v>
      </c>
      <c r="BK28">
        <f t="shared" si="12"/>
        <v>564.55919700000004</v>
      </c>
      <c r="BL28">
        <f t="shared" si="12"/>
        <v>545.34395600000005</v>
      </c>
      <c r="BM28">
        <f t="shared" si="12"/>
        <v>532.25017800000001</v>
      </c>
      <c r="BN28">
        <f t="shared" si="12"/>
        <v>528.95799999999997</v>
      </c>
      <c r="BO28">
        <f t="shared" si="12"/>
        <v>509.903818</v>
      </c>
      <c r="BP28">
        <f t="shared" ref="BP28:BY28" si="13">BP14/1000000</f>
        <v>511.49232999999998</v>
      </c>
      <c r="BQ28">
        <f t="shared" si="13"/>
        <v>503.29148900000001</v>
      </c>
      <c r="BR28">
        <f t="shared" si="13"/>
        <v>492.80602900000002</v>
      </c>
      <c r="BS28">
        <f t="shared" si="13"/>
        <v>473.22155700000002</v>
      </c>
      <c r="BT28">
        <f t="shared" si="13"/>
        <v>484.72353800000002</v>
      </c>
      <c r="BU28">
        <f t="shared" si="13"/>
        <v>493.96000099999998</v>
      </c>
      <c r="BV28">
        <f t="shared" si="13"/>
        <v>447.54538600000001</v>
      </c>
      <c r="BW28">
        <f t="shared" si="13"/>
        <v>483.547325</v>
      </c>
      <c r="BX28">
        <f t="shared" si="13"/>
        <v>486.48409800000002</v>
      </c>
      <c r="BY28">
        <f t="shared" si="13"/>
        <v>497.83892200000003</v>
      </c>
    </row>
    <row r="29" spans="1:77" x14ac:dyDescent="0.2">
      <c r="B29" t="s">
        <v>41</v>
      </c>
      <c r="C29">
        <f>C18/1000000</f>
        <v>610.72774700000002</v>
      </c>
      <c r="D29">
        <f t="shared" ref="D29:BO29" si="14">D18/1000000</f>
        <v>618.91081899999995</v>
      </c>
      <c r="E29">
        <f t="shared" si="14"/>
        <v>656.33337500000005</v>
      </c>
      <c r="F29">
        <f t="shared" si="14"/>
        <v>637.93642299999999</v>
      </c>
      <c r="G29">
        <f t="shared" si="14"/>
        <v>615.52614700000004</v>
      </c>
      <c r="H29">
        <f t="shared" si="14"/>
        <v>626.60634500000003</v>
      </c>
      <c r="I29">
        <f t="shared" si="14"/>
        <v>659.90967799999999</v>
      </c>
      <c r="J29">
        <f t="shared" si="14"/>
        <v>680.80739400000004</v>
      </c>
      <c r="K29">
        <f t="shared" si="14"/>
        <v>712.04154700000004</v>
      </c>
      <c r="L29">
        <f t="shared" si="14"/>
        <v>723.48983599999997</v>
      </c>
      <c r="M29">
        <f t="shared" si="14"/>
        <v>709.11679000000004</v>
      </c>
      <c r="N29">
        <f t="shared" si="14"/>
        <v>729.80663900000002</v>
      </c>
      <c r="O29">
        <f t="shared" si="14"/>
        <v>733.56210699999997</v>
      </c>
      <c r="P29">
        <f t="shared" si="14"/>
        <v>765.12789599999996</v>
      </c>
      <c r="Q29">
        <f t="shared" si="14"/>
        <v>784.51262599999995</v>
      </c>
      <c r="R29">
        <f t="shared" si="14"/>
        <v>791.10370899999998</v>
      </c>
      <c r="S29">
        <f t="shared" si="14"/>
        <v>785.952674</v>
      </c>
      <c r="T29">
        <f t="shared" si="14"/>
        <v>798.59071800000004</v>
      </c>
      <c r="U29">
        <f t="shared" si="14"/>
        <v>788.63488800000005</v>
      </c>
      <c r="V29">
        <f t="shared" si="14"/>
        <v>753.17200100000002</v>
      </c>
      <c r="W29">
        <f t="shared" si="14"/>
        <v>801.24529600000005</v>
      </c>
      <c r="X29">
        <f t="shared" si="14"/>
        <v>838.00232400000004</v>
      </c>
      <c r="Y29">
        <f t="shared" si="14"/>
        <v>871.838886</v>
      </c>
      <c r="Z29">
        <f t="shared" si="14"/>
        <v>871.44421299999999</v>
      </c>
      <c r="AA29">
        <f t="shared" si="14"/>
        <v>895.87971300000004</v>
      </c>
      <c r="AB29">
        <f t="shared" si="14"/>
        <v>884.10194799999999</v>
      </c>
      <c r="AC29">
        <f t="shared" si="14"/>
        <v>828.97362899999996</v>
      </c>
      <c r="AD29">
        <f t="shared" si="14"/>
        <v>885.70945500000005</v>
      </c>
      <c r="AE29">
        <f t="shared" si="14"/>
        <v>876.91542800000002</v>
      </c>
      <c r="AF29">
        <f t="shared" si="14"/>
        <v>861.85617400000001</v>
      </c>
      <c r="AG29">
        <f t="shared" si="14"/>
        <v>856.56989499999997</v>
      </c>
      <c r="AH29">
        <f t="shared" si="14"/>
        <v>828.79237899999998</v>
      </c>
      <c r="AI29">
        <f t="shared" si="14"/>
        <v>759.66916900000001</v>
      </c>
      <c r="AJ29">
        <f t="shared" si="14"/>
        <v>727.48368500000004</v>
      </c>
      <c r="AK29">
        <f t="shared" si="14"/>
        <v>708.13309800000002</v>
      </c>
      <c r="AL29">
        <f t="shared" si="14"/>
        <v>669.56791999999996</v>
      </c>
      <c r="AM29">
        <f t="shared" si="14"/>
        <v>637.02560200000005</v>
      </c>
      <c r="AN29">
        <f t="shared" si="14"/>
        <v>612.87821799999995</v>
      </c>
      <c r="AO29">
        <f t="shared" si="14"/>
        <v>585.55750899999998</v>
      </c>
      <c r="AP29">
        <f t="shared" si="14"/>
        <v>571.28128700000002</v>
      </c>
      <c r="AQ29">
        <f t="shared" si="14"/>
        <v>563.974513</v>
      </c>
      <c r="AR29">
        <f t="shared" si="14"/>
        <v>568.85187900000005</v>
      </c>
      <c r="AS29">
        <f t="shared" si="14"/>
        <v>541.78535599999998</v>
      </c>
      <c r="AT29">
        <f t="shared" si="14"/>
        <v>524.59112900000002</v>
      </c>
      <c r="AU29">
        <f t="shared" si="14"/>
        <v>483.77765900000003</v>
      </c>
      <c r="AV29">
        <f t="shared" si="14"/>
        <v>463.21776499999999</v>
      </c>
      <c r="AW29">
        <f t="shared" si="14"/>
        <v>464.72707500000001</v>
      </c>
      <c r="AX29">
        <f t="shared" si="14"/>
        <v>465.18497100000002</v>
      </c>
      <c r="AY29">
        <f t="shared" si="14"/>
        <v>460.90108099999998</v>
      </c>
      <c r="AZ29">
        <f t="shared" si="14"/>
        <v>464.89525700000002</v>
      </c>
      <c r="BA29">
        <f t="shared" si="14"/>
        <v>461.23697199999998</v>
      </c>
      <c r="BB29">
        <f t="shared" si="14"/>
        <v>459.02849400000002</v>
      </c>
      <c r="BC29">
        <f t="shared" si="14"/>
        <v>461.78055799999998</v>
      </c>
      <c r="BD29">
        <f t="shared" si="14"/>
        <v>455.87028600000002</v>
      </c>
      <c r="BE29">
        <f t="shared" si="14"/>
        <v>445.96795300000002</v>
      </c>
      <c r="BF29">
        <f t="shared" si="14"/>
        <v>439.658885</v>
      </c>
      <c r="BG29">
        <f t="shared" si="14"/>
        <v>439.91336000000001</v>
      </c>
      <c r="BH29">
        <f t="shared" si="14"/>
        <v>427.02718800000002</v>
      </c>
      <c r="BI29">
        <f t="shared" si="14"/>
        <v>421.39201500000001</v>
      </c>
      <c r="BJ29">
        <f t="shared" si="14"/>
        <v>413.17450100000002</v>
      </c>
      <c r="BK29">
        <f t="shared" si="14"/>
        <v>362.17637100000002</v>
      </c>
      <c r="BL29">
        <f t="shared" si="14"/>
        <v>355.50699100000003</v>
      </c>
      <c r="BM29">
        <f t="shared" si="14"/>
        <v>350.23071700000003</v>
      </c>
      <c r="BN29">
        <f t="shared" si="14"/>
        <v>342.34040299999998</v>
      </c>
      <c r="BO29">
        <f t="shared" si="14"/>
        <v>334.94481200000001</v>
      </c>
      <c r="BP29">
        <f t="shared" ref="BP29:BY29" si="15">BP18/1000000</f>
        <v>328.30699199999998</v>
      </c>
      <c r="BQ29">
        <f t="shared" si="15"/>
        <v>325.67417999999998</v>
      </c>
      <c r="BR29">
        <f t="shared" si="15"/>
        <v>325.12956100000002</v>
      </c>
      <c r="BS29">
        <f t="shared" si="15"/>
        <v>328.93024400000002</v>
      </c>
      <c r="BT29">
        <f t="shared" si="15"/>
        <v>334.23070799999999</v>
      </c>
      <c r="BU29">
        <f t="shared" si="15"/>
        <v>338.49282599999998</v>
      </c>
      <c r="BV29">
        <f t="shared" si="15"/>
        <v>267.53369300000003</v>
      </c>
      <c r="BW29">
        <f t="shared" si="15"/>
        <v>296.56561900000003</v>
      </c>
      <c r="BX29">
        <f t="shared" si="15"/>
        <v>299.61712499999999</v>
      </c>
      <c r="BY29">
        <f t="shared" si="15"/>
        <v>309.94157899999999</v>
      </c>
    </row>
    <row r="30" spans="1:77" x14ac:dyDescent="0.2">
      <c r="B30" t="s">
        <v>42</v>
      </c>
      <c r="C30">
        <f>(C12+C13)/1000000</f>
        <v>1122.827151</v>
      </c>
      <c r="D30">
        <f t="shared" ref="D30:BO30" si="16">(D12+D13)/1000000</f>
        <v>1128.5616620000001</v>
      </c>
      <c r="E30">
        <f t="shared" si="16"/>
        <v>1191.300643</v>
      </c>
      <c r="F30">
        <f t="shared" si="16"/>
        <v>1158.5438449999999</v>
      </c>
      <c r="G30">
        <f t="shared" si="16"/>
        <v>1118.0540100000001</v>
      </c>
      <c r="H30">
        <f t="shared" si="16"/>
        <v>1136.753956</v>
      </c>
      <c r="I30">
        <f t="shared" si="16"/>
        <v>1180.970495</v>
      </c>
      <c r="J30">
        <f t="shared" si="16"/>
        <v>1208.0473669999999</v>
      </c>
      <c r="K30">
        <f t="shared" si="16"/>
        <v>1254.1977489999999</v>
      </c>
      <c r="L30">
        <f t="shared" si="16"/>
        <v>1267.8889710000001</v>
      </c>
      <c r="M30">
        <f t="shared" si="16"/>
        <v>1243.0846469999999</v>
      </c>
      <c r="N30">
        <f t="shared" si="16"/>
        <v>1279.3723689999999</v>
      </c>
      <c r="O30">
        <f t="shared" si="16"/>
        <v>1298.5564320000001</v>
      </c>
      <c r="P30">
        <f t="shared" si="16"/>
        <v>1342.2731220000001</v>
      </c>
      <c r="Q30">
        <f t="shared" si="16"/>
        <v>1368.5732519999999</v>
      </c>
      <c r="R30">
        <f t="shared" si="16"/>
        <v>1402.428643</v>
      </c>
      <c r="S30">
        <f t="shared" si="16"/>
        <v>1384.0323980000001</v>
      </c>
      <c r="T30">
        <f t="shared" si="16"/>
        <v>1390.2677490000001</v>
      </c>
      <c r="U30">
        <f t="shared" si="16"/>
        <v>1368.5779649999999</v>
      </c>
      <c r="V30">
        <f t="shared" si="16"/>
        <v>1328.714498</v>
      </c>
      <c r="W30">
        <f t="shared" si="16"/>
        <v>1350.040426</v>
      </c>
      <c r="X30">
        <f t="shared" si="16"/>
        <v>1379.9158540000001</v>
      </c>
      <c r="Y30">
        <f t="shared" si="16"/>
        <v>1395.601056</v>
      </c>
      <c r="Z30">
        <f t="shared" si="16"/>
        <v>1370.449316</v>
      </c>
      <c r="AA30">
        <f t="shared" si="16"/>
        <v>1411.031958</v>
      </c>
      <c r="AB30">
        <f t="shared" si="16"/>
        <v>1421.297757</v>
      </c>
      <c r="AC30">
        <f t="shared" si="16"/>
        <v>1350.9319840000001</v>
      </c>
      <c r="AD30">
        <f t="shared" si="16"/>
        <v>1382.8190589999999</v>
      </c>
      <c r="AE30">
        <f t="shared" si="16"/>
        <v>1360.3708200000001</v>
      </c>
      <c r="AF30">
        <f t="shared" si="16"/>
        <v>1318.4493640000001</v>
      </c>
      <c r="AG30">
        <f t="shared" si="16"/>
        <v>1298.330786</v>
      </c>
      <c r="AH30">
        <f t="shared" si="16"/>
        <v>1281.5881910000001</v>
      </c>
      <c r="AI30">
        <f t="shared" si="16"/>
        <v>1228.7771210000001</v>
      </c>
      <c r="AJ30">
        <f t="shared" si="16"/>
        <v>1157.7939779999999</v>
      </c>
      <c r="AK30">
        <f t="shared" si="16"/>
        <v>1116.156123</v>
      </c>
      <c r="AL30">
        <f t="shared" si="16"/>
        <v>1064.9865130000001</v>
      </c>
      <c r="AM30">
        <f t="shared" si="16"/>
        <v>1019.0457270000001</v>
      </c>
      <c r="AN30">
        <f t="shared" si="16"/>
        <v>1004.0106469999999</v>
      </c>
      <c r="AO30">
        <f t="shared" si="16"/>
        <v>987.02245400000004</v>
      </c>
      <c r="AP30">
        <f t="shared" si="16"/>
        <v>991.54197899999997</v>
      </c>
      <c r="AQ30">
        <f t="shared" si="16"/>
        <v>992.13842399999999</v>
      </c>
      <c r="AR30">
        <f t="shared" si="16"/>
        <v>1009.029008</v>
      </c>
      <c r="AS30">
        <f t="shared" si="16"/>
        <v>999.17998999999998</v>
      </c>
      <c r="AT30">
        <f t="shared" si="16"/>
        <v>971.22344499999997</v>
      </c>
      <c r="AU30">
        <f t="shared" si="16"/>
        <v>919.38059499999997</v>
      </c>
      <c r="AV30">
        <f t="shared" si="16"/>
        <v>891.91298300000005</v>
      </c>
      <c r="AW30">
        <f t="shared" si="16"/>
        <v>887.54940099999999</v>
      </c>
      <c r="AX30">
        <f t="shared" si="16"/>
        <v>881.17472499999997</v>
      </c>
      <c r="AY30">
        <f t="shared" si="16"/>
        <v>874.69496000000004</v>
      </c>
      <c r="AZ30">
        <f t="shared" si="16"/>
        <v>872.18999499999995</v>
      </c>
      <c r="BA30">
        <f t="shared" si="16"/>
        <v>876.90213100000005</v>
      </c>
      <c r="BB30">
        <f t="shared" si="16"/>
        <v>881.33068100000003</v>
      </c>
      <c r="BC30">
        <f t="shared" si="16"/>
        <v>878.12198599999999</v>
      </c>
      <c r="BD30">
        <f t="shared" si="16"/>
        <v>841.34588699999995</v>
      </c>
      <c r="BE30">
        <f t="shared" si="16"/>
        <v>823.82660299999998</v>
      </c>
      <c r="BF30">
        <f t="shared" si="16"/>
        <v>815.95607900000005</v>
      </c>
      <c r="BG30">
        <f t="shared" si="16"/>
        <v>794.16511800000001</v>
      </c>
      <c r="BH30">
        <f t="shared" si="16"/>
        <v>781.25414699999999</v>
      </c>
      <c r="BI30">
        <f t="shared" si="16"/>
        <v>782.51114199999995</v>
      </c>
      <c r="BJ30">
        <f t="shared" si="16"/>
        <v>779.20277599999997</v>
      </c>
      <c r="BK30">
        <f t="shared" si="16"/>
        <v>769.64410499999997</v>
      </c>
      <c r="BL30">
        <f t="shared" si="16"/>
        <v>731.83871899999997</v>
      </c>
      <c r="BM30">
        <f t="shared" si="16"/>
        <v>729.83167200000003</v>
      </c>
      <c r="BN30">
        <f t="shared" si="16"/>
        <v>714.29922999999997</v>
      </c>
      <c r="BO30">
        <f t="shared" si="16"/>
        <v>689.36264900000003</v>
      </c>
      <c r="BP30">
        <f t="shared" ref="BP30:BX30" si="17">(BP12+BP13)/1000000</f>
        <v>675.79794900000002</v>
      </c>
      <c r="BQ30">
        <f t="shared" si="17"/>
        <v>677.25562400000001</v>
      </c>
      <c r="BR30">
        <f t="shared" si="17"/>
        <v>679.75896999999998</v>
      </c>
      <c r="BS30">
        <f t="shared" si="17"/>
        <v>663.488021</v>
      </c>
      <c r="BT30">
        <f t="shared" si="17"/>
        <v>686.07438400000001</v>
      </c>
      <c r="BU30">
        <f t="shared" si="17"/>
        <v>701.25241900000003</v>
      </c>
      <c r="BV30">
        <f t="shared" si="17"/>
        <v>664.95471099999997</v>
      </c>
      <c r="BW30">
        <f t="shared" si="17"/>
        <v>714.98021900000003</v>
      </c>
      <c r="BX30">
        <f t="shared" si="17"/>
        <v>727.39217799999994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Y3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Y21" sqref="M21:BY21"/>
    </sheetView>
  </sheetViews>
  <sheetFormatPr baseColWidth="10" defaultRowHeight="15" x14ac:dyDescent="0.2"/>
  <cols>
    <col min="1" max="1" width="14.5" customWidth="1"/>
    <col min="2" max="2" width="36.83203125" bestFit="1" customWidth="1"/>
  </cols>
  <sheetData>
    <row r="1" spans="1:77" x14ac:dyDescent="0.2">
      <c r="A1" t="s">
        <v>46</v>
      </c>
    </row>
    <row r="3" spans="1:77" x14ac:dyDescent="0.2">
      <c r="A3" t="s">
        <v>2</v>
      </c>
      <c r="C3">
        <v>1949</v>
      </c>
      <c r="D3">
        <v>1950</v>
      </c>
      <c r="E3">
        <v>1951</v>
      </c>
      <c r="F3">
        <v>1952</v>
      </c>
      <c r="G3">
        <v>1953</v>
      </c>
      <c r="H3">
        <v>1954</v>
      </c>
      <c r="I3">
        <v>1955</v>
      </c>
      <c r="J3">
        <v>1956</v>
      </c>
      <c r="K3">
        <v>1957</v>
      </c>
      <c r="L3">
        <v>1958</v>
      </c>
      <c r="M3">
        <v>1959</v>
      </c>
      <c r="N3">
        <v>1960</v>
      </c>
      <c r="O3">
        <v>1961</v>
      </c>
      <c r="P3">
        <v>1962</v>
      </c>
      <c r="Q3">
        <v>1963</v>
      </c>
      <c r="R3">
        <v>1964</v>
      </c>
      <c r="S3">
        <v>1965</v>
      </c>
      <c r="T3">
        <v>1966</v>
      </c>
      <c r="U3">
        <v>1967</v>
      </c>
      <c r="V3">
        <v>1968</v>
      </c>
      <c r="W3">
        <v>1969</v>
      </c>
      <c r="X3">
        <v>1970</v>
      </c>
      <c r="Y3">
        <v>1971</v>
      </c>
      <c r="Z3">
        <v>1972</v>
      </c>
      <c r="AA3">
        <v>1973</v>
      </c>
      <c r="AB3">
        <v>1974</v>
      </c>
      <c r="AC3">
        <v>1975</v>
      </c>
      <c r="AD3">
        <v>1976</v>
      </c>
      <c r="AE3">
        <v>1977</v>
      </c>
      <c r="AF3">
        <v>1978</v>
      </c>
      <c r="AG3">
        <v>1979</v>
      </c>
      <c r="AH3">
        <v>1980</v>
      </c>
      <c r="AI3">
        <v>1981</v>
      </c>
      <c r="AJ3">
        <v>1982</v>
      </c>
      <c r="AK3">
        <v>1983</v>
      </c>
      <c r="AL3">
        <v>1984</v>
      </c>
      <c r="AM3">
        <v>1985</v>
      </c>
      <c r="AN3">
        <v>1986</v>
      </c>
      <c r="AO3">
        <v>1987</v>
      </c>
      <c r="AP3">
        <v>1988</v>
      </c>
      <c r="AQ3">
        <v>1989</v>
      </c>
      <c r="AR3">
        <v>1990</v>
      </c>
      <c r="AS3">
        <v>1991</v>
      </c>
      <c r="AT3">
        <v>1992</v>
      </c>
      <c r="AU3">
        <v>1993</v>
      </c>
      <c r="AV3">
        <v>1994</v>
      </c>
      <c r="AW3">
        <v>1995</v>
      </c>
      <c r="AX3">
        <v>1996</v>
      </c>
      <c r="AY3">
        <v>1997</v>
      </c>
      <c r="AZ3">
        <v>1998</v>
      </c>
      <c r="BA3">
        <v>1999</v>
      </c>
      <c r="BB3">
        <v>2000</v>
      </c>
      <c r="BC3">
        <v>2001</v>
      </c>
      <c r="BD3">
        <v>2002</v>
      </c>
      <c r="BE3">
        <v>2003</v>
      </c>
      <c r="BF3">
        <v>2004</v>
      </c>
      <c r="BG3">
        <v>2005</v>
      </c>
      <c r="BH3">
        <v>2006</v>
      </c>
      <c r="BI3">
        <v>2007</v>
      </c>
      <c r="BJ3">
        <v>2008</v>
      </c>
      <c r="BK3">
        <v>2009</v>
      </c>
      <c r="BL3">
        <v>2010</v>
      </c>
      <c r="BM3">
        <v>2011</v>
      </c>
      <c r="BN3">
        <v>2012</v>
      </c>
      <c r="BO3">
        <v>2013</v>
      </c>
      <c r="BP3">
        <v>2014</v>
      </c>
      <c r="BQ3">
        <v>2015</v>
      </c>
      <c r="BR3">
        <v>2016</v>
      </c>
      <c r="BS3">
        <v>2017</v>
      </c>
      <c r="BT3">
        <v>2018</v>
      </c>
      <c r="BU3">
        <v>2019</v>
      </c>
      <c r="BV3">
        <v>2020</v>
      </c>
      <c r="BW3">
        <v>2021</v>
      </c>
      <c r="BX3">
        <v>2022</v>
      </c>
      <c r="BY3">
        <v>2023</v>
      </c>
    </row>
    <row r="4" spans="1:77" x14ac:dyDescent="0.2">
      <c r="A4" t="s">
        <v>4</v>
      </c>
      <c r="B4" t="s">
        <v>10</v>
      </c>
      <c r="C4">
        <v>11754.57</v>
      </c>
      <c r="D4">
        <v>13218.04</v>
      </c>
      <c r="E4">
        <v>14655.9</v>
      </c>
      <c r="F4">
        <v>13000.08</v>
      </c>
      <c r="G4">
        <v>12482.96</v>
      </c>
      <c r="H4">
        <v>13516.02</v>
      </c>
      <c r="I4">
        <v>13154.75</v>
      </c>
      <c r="J4">
        <v>13871.08</v>
      </c>
      <c r="K4">
        <v>13200.73</v>
      </c>
      <c r="L4">
        <v>12864.63</v>
      </c>
      <c r="M4">
        <v>12426.3</v>
      </c>
      <c r="N4">
        <v>11651.5</v>
      </c>
      <c r="O4">
        <v>11993.83</v>
      </c>
      <c r="P4">
        <v>12472.17</v>
      </c>
      <c r="Q4">
        <v>15438.15</v>
      </c>
      <c r="R4">
        <v>15336.07</v>
      </c>
      <c r="S4">
        <v>18015.669999999998</v>
      </c>
      <c r="T4">
        <v>19133.86</v>
      </c>
      <c r="U4">
        <v>21250.06</v>
      </c>
      <c r="V4">
        <v>23697.78</v>
      </c>
      <c r="W4">
        <v>23842.41</v>
      </c>
      <c r="X4">
        <v>24575.31</v>
      </c>
      <c r="Y4">
        <v>25106.11</v>
      </c>
      <c r="Z4">
        <v>22004.84</v>
      </c>
      <c r="AA4">
        <v>21849.19</v>
      </c>
      <c r="AB4">
        <v>23730.81</v>
      </c>
      <c r="AC4">
        <v>25927.38</v>
      </c>
      <c r="AD4">
        <v>27072.75</v>
      </c>
      <c r="AE4">
        <v>28213.78</v>
      </c>
      <c r="AF4">
        <v>26994.38</v>
      </c>
      <c r="AG4">
        <v>27814.6</v>
      </c>
      <c r="AH4">
        <v>28900.42</v>
      </c>
      <c r="AI4">
        <v>29446.7</v>
      </c>
      <c r="AJ4">
        <v>28983.99</v>
      </c>
      <c r="AK4">
        <v>28564.82</v>
      </c>
      <c r="AL4">
        <v>29010.06</v>
      </c>
      <c r="AM4">
        <v>30114.49</v>
      </c>
      <c r="AN4">
        <v>29065.34</v>
      </c>
      <c r="AO4">
        <v>28951.3</v>
      </c>
      <c r="AP4">
        <v>29203.8</v>
      </c>
      <c r="AQ4">
        <v>30769.75</v>
      </c>
      <c r="AR4">
        <v>32169.21</v>
      </c>
      <c r="AS4">
        <v>32231.02</v>
      </c>
      <c r="AT4">
        <v>31438.06</v>
      </c>
      <c r="AU4">
        <v>32324.560000000001</v>
      </c>
      <c r="AV4">
        <v>31933</v>
      </c>
      <c r="AW4">
        <v>32683.62</v>
      </c>
      <c r="AX4">
        <v>32828.94</v>
      </c>
      <c r="AY4">
        <v>32930.58</v>
      </c>
      <c r="AZ4">
        <v>35023.46</v>
      </c>
      <c r="BA4">
        <v>34011.42</v>
      </c>
      <c r="BB4">
        <v>34067.339999999997</v>
      </c>
      <c r="BC4">
        <v>32836.1</v>
      </c>
      <c r="BD4">
        <v>33787.269999999997</v>
      </c>
      <c r="BE4">
        <v>35883.46</v>
      </c>
      <c r="BF4">
        <v>36702.28</v>
      </c>
      <c r="BG4">
        <v>36971.33</v>
      </c>
      <c r="BH4">
        <v>36953.01</v>
      </c>
      <c r="BI4">
        <v>37557.33</v>
      </c>
      <c r="BJ4">
        <v>34429.300000000003</v>
      </c>
      <c r="BK4">
        <v>34726.75</v>
      </c>
      <c r="BL4">
        <v>36220.61</v>
      </c>
      <c r="BM4">
        <v>37788.089999999997</v>
      </c>
      <c r="BN4">
        <v>37341.360000000001</v>
      </c>
      <c r="BO4">
        <v>37242.04</v>
      </c>
      <c r="BP4">
        <v>38260.36</v>
      </c>
      <c r="BQ4">
        <v>38946.74</v>
      </c>
      <c r="BR4">
        <v>39815.660000000003</v>
      </c>
      <c r="BS4">
        <v>40862.97</v>
      </c>
      <c r="BT4">
        <v>40631.54</v>
      </c>
      <c r="BU4">
        <v>40865.64</v>
      </c>
      <c r="BV4">
        <v>39686.400000000001</v>
      </c>
      <c r="BW4">
        <v>44048.7</v>
      </c>
      <c r="BX4">
        <v>41885.26</v>
      </c>
      <c r="BY4">
        <v>39785.440000000002</v>
      </c>
    </row>
    <row r="5" spans="1:77" x14ac:dyDescent="0.2">
      <c r="A5" t="s">
        <v>5</v>
      </c>
      <c r="B5" t="s">
        <v>11</v>
      </c>
      <c r="C5">
        <v>15106.54</v>
      </c>
      <c r="D5">
        <v>16304.68</v>
      </c>
      <c r="E5">
        <v>18064.72</v>
      </c>
      <c r="F5">
        <v>18109.22</v>
      </c>
      <c r="G5">
        <v>18127.23</v>
      </c>
      <c r="H5">
        <v>19884.82</v>
      </c>
      <c r="I5">
        <v>21164.639999999999</v>
      </c>
      <c r="J5">
        <v>22520.99</v>
      </c>
      <c r="K5">
        <v>24836.93</v>
      </c>
      <c r="L5">
        <v>25864.07</v>
      </c>
      <c r="M5">
        <v>26582.55</v>
      </c>
      <c r="N5">
        <v>29648.79</v>
      </c>
      <c r="O5">
        <v>31475.77</v>
      </c>
      <c r="P5">
        <v>33826.800000000003</v>
      </c>
      <c r="Q5">
        <v>36500.19</v>
      </c>
      <c r="R5">
        <v>39507.35</v>
      </c>
      <c r="S5">
        <v>40893.21</v>
      </c>
      <c r="T5">
        <v>43857.75</v>
      </c>
      <c r="U5">
        <v>44666.84</v>
      </c>
      <c r="V5">
        <v>46338.44</v>
      </c>
      <c r="W5">
        <v>51459.47</v>
      </c>
      <c r="X5">
        <v>56253.65</v>
      </c>
      <c r="Y5">
        <v>60588.44</v>
      </c>
      <c r="Z5">
        <v>62829.7</v>
      </c>
      <c r="AA5">
        <v>67307.210000000006</v>
      </c>
      <c r="AB5">
        <v>72152.11</v>
      </c>
      <c r="AC5">
        <v>67143.100000000006</v>
      </c>
      <c r="AD5">
        <v>71554.8</v>
      </c>
      <c r="AE5">
        <v>74259.91</v>
      </c>
      <c r="AF5">
        <v>75432.320000000007</v>
      </c>
      <c r="AG5">
        <v>76865.53</v>
      </c>
      <c r="AH5">
        <v>76190.33</v>
      </c>
      <c r="AI5">
        <v>74974.179999999993</v>
      </c>
      <c r="AJ5">
        <v>75641.67</v>
      </c>
      <c r="AK5">
        <v>77416.929999999993</v>
      </c>
      <c r="AL5">
        <v>77272.759999999995</v>
      </c>
      <c r="AM5">
        <v>77633.11</v>
      </c>
      <c r="AN5">
        <v>77408.160000000003</v>
      </c>
      <c r="AO5">
        <v>77101.64</v>
      </c>
      <c r="AP5">
        <v>80802.61</v>
      </c>
      <c r="AQ5">
        <v>83865.929999999993</v>
      </c>
      <c r="AR5">
        <v>86954.37</v>
      </c>
      <c r="AS5">
        <v>87474.73</v>
      </c>
      <c r="AT5">
        <v>88377.82</v>
      </c>
      <c r="AU5">
        <v>85843.42</v>
      </c>
      <c r="AV5">
        <v>88941.83</v>
      </c>
      <c r="AW5">
        <v>92805.4</v>
      </c>
      <c r="AX5">
        <v>93086.85</v>
      </c>
      <c r="AY5">
        <v>97122.53</v>
      </c>
      <c r="AZ5">
        <v>100984.57</v>
      </c>
      <c r="BA5">
        <v>104592.36</v>
      </c>
      <c r="BB5">
        <v>111088.16</v>
      </c>
      <c r="BC5">
        <v>114394.16</v>
      </c>
      <c r="BD5">
        <v>113921.02</v>
      </c>
      <c r="BE5">
        <v>114730.23</v>
      </c>
      <c r="BF5">
        <v>115886.53</v>
      </c>
      <c r="BG5">
        <v>117805.06</v>
      </c>
      <c r="BH5">
        <v>120218.96</v>
      </c>
      <c r="BI5">
        <v>123320.76</v>
      </c>
      <c r="BJ5">
        <v>121357.5</v>
      </c>
      <c r="BK5">
        <v>116602.85</v>
      </c>
      <c r="BL5">
        <v>115503.82</v>
      </c>
      <c r="BM5">
        <v>121062.34</v>
      </c>
      <c r="BN5">
        <v>120864.24</v>
      </c>
      <c r="BO5">
        <v>121431.44</v>
      </c>
      <c r="BP5">
        <v>121036.84</v>
      </c>
      <c r="BQ5">
        <v>122270.23</v>
      </c>
      <c r="BR5">
        <v>122418.66</v>
      </c>
      <c r="BS5">
        <v>124588.32</v>
      </c>
      <c r="BT5">
        <v>124855.33</v>
      </c>
      <c r="BU5">
        <v>128844.55</v>
      </c>
      <c r="BV5">
        <v>117701.1</v>
      </c>
      <c r="BW5">
        <v>125016.9</v>
      </c>
      <c r="BX5">
        <v>123215.6</v>
      </c>
      <c r="BY5">
        <v>123413.61</v>
      </c>
    </row>
    <row r="6" spans="1:77" x14ac:dyDescent="0.2">
      <c r="A6" t="s">
        <v>19</v>
      </c>
      <c r="B6" t="s">
        <v>12</v>
      </c>
      <c r="M6">
        <v>6774.58</v>
      </c>
      <c r="N6">
        <v>7368.6</v>
      </c>
      <c r="O6">
        <v>7545.45</v>
      </c>
      <c r="P6">
        <v>8077.4</v>
      </c>
      <c r="Q6">
        <v>8957.86</v>
      </c>
      <c r="R6">
        <v>9007.59</v>
      </c>
      <c r="S6">
        <v>8621.58</v>
      </c>
      <c r="T6">
        <v>9318.9500000000007</v>
      </c>
      <c r="U6">
        <v>9170.56</v>
      </c>
      <c r="V6">
        <v>9397.25</v>
      </c>
      <c r="W6">
        <v>10344.11</v>
      </c>
      <c r="X6">
        <v>10861.85</v>
      </c>
      <c r="Y6">
        <v>11764.69</v>
      </c>
      <c r="Z6">
        <v>12097.99</v>
      </c>
      <c r="AA6">
        <v>11813.65</v>
      </c>
      <c r="AB6">
        <v>12535.48</v>
      </c>
      <c r="AC6">
        <v>11859.3</v>
      </c>
      <c r="AD6">
        <v>11651.08</v>
      </c>
      <c r="AE6">
        <v>11824.25</v>
      </c>
      <c r="AF6">
        <v>11352.97</v>
      </c>
      <c r="AG6">
        <v>11365.82</v>
      </c>
      <c r="AH6">
        <v>11245.7</v>
      </c>
      <c r="AI6">
        <v>11012.51</v>
      </c>
      <c r="AJ6">
        <v>11237.53</v>
      </c>
      <c r="AK6">
        <v>11195.34</v>
      </c>
      <c r="AL6">
        <v>10609.64</v>
      </c>
      <c r="AM6">
        <v>10307.42</v>
      </c>
      <c r="AN6">
        <v>10057.51</v>
      </c>
      <c r="AO6">
        <v>9394.9</v>
      </c>
      <c r="AP6">
        <v>9065.11</v>
      </c>
      <c r="AQ6">
        <v>9115.15</v>
      </c>
      <c r="AR6">
        <v>9435.41</v>
      </c>
      <c r="AS6">
        <v>9137.56</v>
      </c>
      <c r="AT6">
        <v>9111.89</v>
      </c>
      <c r="AU6">
        <v>8471</v>
      </c>
      <c r="AV6">
        <v>8463.75</v>
      </c>
      <c r="AW6">
        <v>8582.11</v>
      </c>
      <c r="AX6">
        <v>8104.54</v>
      </c>
      <c r="AY6">
        <v>8023.29</v>
      </c>
      <c r="AZ6">
        <v>7987.68</v>
      </c>
      <c r="BA6">
        <v>7651.82</v>
      </c>
      <c r="BB6">
        <v>7923.72</v>
      </c>
      <c r="BC6">
        <v>8136.91</v>
      </c>
      <c r="BD6">
        <v>7846.2</v>
      </c>
      <c r="BE6">
        <v>7486.38</v>
      </c>
      <c r="BF6">
        <v>7136.49</v>
      </c>
      <c r="BG6">
        <v>6830.79</v>
      </c>
      <c r="BH6">
        <v>6520.59</v>
      </c>
      <c r="BI6">
        <v>6770.81</v>
      </c>
      <c r="BJ6">
        <v>6497.9</v>
      </c>
      <c r="BK6">
        <v>5228.17</v>
      </c>
      <c r="BL6">
        <v>5081.07</v>
      </c>
      <c r="BM6">
        <v>5763.2</v>
      </c>
      <c r="BN6">
        <v>5819.99</v>
      </c>
      <c r="BO6">
        <v>5511.96</v>
      </c>
      <c r="BP6">
        <v>5087.6499999999996</v>
      </c>
      <c r="BQ6">
        <v>5305.87</v>
      </c>
      <c r="BR6">
        <v>5277.55</v>
      </c>
      <c r="BS6">
        <v>5469.34</v>
      </c>
      <c r="BT6">
        <v>5780.31</v>
      </c>
      <c r="BU6">
        <v>5795.77</v>
      </c>
      <c r="BV6">
        <v>5913.4</v>
      </c>
      <c r="BW6">
        <v>6667.5</v>
      </c>
      <c r="BX6">
        <v>6796.21</v>
      </c>
      <c r="BY6">
        <v>7348.98</v>
      </c>
    </row>
    <row r="7" spans="1:77" x14ac:dyDescent="0.2">
      <c r="A7" t="s">
        <v>20</v>
      </c>
      <c r="B7" t="s">
        <v>13</v>
      </c>
      <c r="M7">
        <v>3347.14</v>
      </c>
      <c r="N7">
        <v>3611.66</v>
      </c>
      <c r="O7">
        <v>3763.35</v>
      </c>
      <c r="P7">
        <v>3862.35</v>
      </c>
      <c r="Q7">
        <v>4106.78</v>
      </c>
      <c r="R7">
        <v>4483.41</v>
      </c>
      <c r="S7">
        <v>4657.55</v>
      </c>
      <c r="T7">
        <v>4948.46</v>
      </c>
      <c r="U7">
        <v>5158.4799999999996</v>
      </c>
      <c r="V7">
        <v>5127.79</v>
      </c>
      <c r="W7">
        <v>5495.36</v>
      </c>
      <c r="X7">
        <v>5887.48</v>
      </c>
      <c r="Y7">
        <v>6340.13</v>
      </c>
      <c r="Z7">
        <v>6616.44</v>
      </c>
      <c r="AA7">
        <v>7028.05</v>
      </c>
      <c r="AB7">
        <v>7247.1</v>
      </c>
      <c r="AC7">
        <v>6614.9</v>
      </c>
      <c r="AD7">
        <v>7105.45</v>
      </c>
      <c r="AE7">
        <v>7421.89</v>
      </c>
      <c r="AF7">
        <v>7644.02</v>
      </c>
      <c r="AG7">
        <v>7797.91</v>
      </c>
      <c r="AH7">
        <v>7853.33</v>
      </c>
      <c r="AI7">
        <v>7369.26</v>
      </c>
      <c r="AJ7">
        <v>7533.12</v>
      </c>
      <c r="AK7">
        <v>7511.77</v>
      </c>
      <c r="AL7">
        <v>7486.46</v>
      </c>
      <c r="AM7">
        <v>7457.09</v>
      </c>
      <c r="AN7">
        <v>7615.31</v>
      </c>
      <c r="AO7">
        <v>7666.81</v>
      </c>
      <c r="AP7">
        <v>8199.4</v>
      </c>
      <c r="AQ7">
        <v>8483.2000000000007</v>
      </c>
      <c r="AR7">
        <v>8895.2199999999993</v>
      </c>
      <c r="AS7">
        <v>8953.77</v>
      </c>
      <c r="AT7">
        <v>8907.5</v>
      </c>
      <c r="AU7">
        <v>8868.4</v>
      </c>
      <c r="AV7">
        <v>9203.2800000000007</v>
      </c>
      <c r="AW7">
        <v>9396.41</v>
      </c>
      <c r="AX7">
        <v>9329.6200000000008</v>
      </c>
      <c r="AY7">
        <v>9800.2199999999993</v>
      </c>
      <c r="AZ7">
        <v>10084.07</v>
      </c>
      <c r="BA7">
        <v>10426.77</v>
      </c>
      <c r="BB7">
        <v>10577.99</v>
      </c>
      <c r="BC7">
        <v>11099.11</v>
      </c>
      <c r="BD7">
        <v>11089.95</v>
      </c>
      <c r="BE7">
        <v>11389.55</v>
      </c>
      <c r="BF7">
        <v>11396.6</v>
      </c>
      <c r="BG7">
        <v>11191.89</v>
      </c>
      <c r="BH7">
        <v>10899.14</v>
      </c>
      <c r="BI7">
        <v>10989.81</v>
      </c>
      <c r="BJ7">
        <v>11281.56</v>
      </c>
      <c r="BK7">
        <v>11214.7</v>
      </c>
      <c r="BL7">
        <v>11021.14</v>
      </c>
      <c r="BM7">
        <v>11739.72</v>
      </c>
      <c r="BN7">
        <v>11793.75</v>
      </c>
      <c r="BO7">
        <v>11834.82</v>
      </c>
      <c r="BP7">
        <v>12061.22</v>
      </c>
      <c r="BQ7">
        <v>11789.59</v>
      </c>
      <c r="BR7">
        <v>11845.88</v>
      </c>
      <c r="BS7">
        <v>11964.6</v>
      </c>
      <c r="BT7">
        <v>11346.83</v>
      </c>
      <c r="BU7">
        <v>11695.84</v>
      </c>
      <c r="BV7">
        <v>10544.1</v>
      </c>
      <c r="BW7">
        <v>10604</v>
      </c>
      <c r="BX7">
        <v>10416.25</v>
      </c>
      <c r="BY7">
        <v>10246.09</v>
      </c>
    </row>
    <row r="8" spans="1:77" x14ac:dyDescent="0.2">
      <c r="A8" t="s">
        <v>21</v>
      </c>
      <c r="B8" t="s">
        <v>14</v>
      </c>
      <c r="M8">
        <v>1753.17</v>
      </c>
      <c r="N8">
        <v>2016.25</v>
      </c>
      <c r="O8">
        <v>2185.33</v>
      </c>
      <c r="P8">
        <v>2365.0300000000002</v>
      </c>
      <c r="Q8">
        <v>2622.93</v>
      </c>
      <c r="R8">
        <v>2968.49</v>
      </c>
      <c r="S8">
        <v>3205.39</v>
      </c>
      <c r="T8">
        <v>3520.61</v>
      </c>
      <c r="U8">
        <v>3477.79</v>
      </c>
      <c r="V8">
        <v>3751.4</v>
      </c>
      <c r="W8">
        <v>4156.53</v>
      </c>
      <c r="X8">
        <v>4692.41</v>
      </c>
      <c r="Y8">
        <v>5141.13</v>
      </c>
      <c r="Z8">
        <v>5360.86</v>
      </c>
      <c r="AA8">
        <v>6020.57</v>
      </c>
      <c r="AB8">
        <v>6897.27</v>
      </c>
      <c r="AC8">
        <v>6296.77</v>
      </c>
      <c r="AD8">
        <v>7206.71</v>
      </c>
      <c r="AE8">
        <v>7370.66</v>
      </c>
      <c r="AF8">
        <v>7296.53</v>
      </c>
      <c r="AG8">
        <v>7768.43</v>
      </c>
      <c r="AH8">
        <v>7550.86</v>
      </c>
      <c r="AI8">
        <v>7308.8</v>
      </c>
      <c r="AJ8">
        <v>7055.16</v>
      </c>
      <c r="AK8">
        <v>7080.62</v>
      </c>
      <c r="AL8">
        <v>7077.11</v>
      </c>
      <c r="AM8">
        <v>6822.43</v>
      </c>
      <c r="AN8">
        <v>6556.23</v>
      </c>
      <c r="AO8">
        <v>6767.27</v>
      </c>
      <c r="AP8">
        <v>7143.97</v>
      </c>
      <c r="AQ8">
        <v>7420.97</v>
      </c>
      <c r="AR8">
        <v>7882.48</v>
      </c>
      <c r="AS8">
        <v>8004.59</v>
      </c>
      <c r="AT8">
        <v>8490.0400000000009</v>
      </c>
      <c r="AU8">
        <v>8648.7199999999993</v>
      </c>
      <c r="AV8">
        <v>9180.9500000000007</v>
      </c>
      <c r="AW8">
        <v>9790.15</v>
      </c>
      <c r="AX8">
        <v>10200.49</v>
      </c>
      <c r="AY8">
        <v>10665.94</v>
      </c>
      <c r="AZ8">
        <v>10951.46</v>
      </c>
      <c r="BA8">
        <v>11654.75</v>
      </c>
      <c r="BB8">
        <v>12177.41</v>
      </c>
      <c r="BC8">
        <v>11870.61</v>
      </c>
      <c r="BD8">
        <v>11311.86</v>
      </c>
      <c r="BE8">
        <v>11445.73</v>
      </c>
      <c r="BF8">
        <v>11484.92</v>
      </c>
      <c r="BG8">
        <v>12630.97</v>
      </c>
      <c r="BH8">
        <v>12165.12</v>
      </c>
      <c r="BI8">
        <v>12664.45</v>
      </c>
      <c r="BJ8">
        <v>11754.85</v>
      </c>
      <c r="BK8">
        <v>12323.25</v>
      </c>
      <c r="BL8">
        <v>11662.08</v>
      </c>
      <c r="BM8">
        <v>12138.3</v>
      </c>
      <c r="BN8">
        <v>12357.4</v>
      </c>
      <c r="BO8">
        <v>14066.21</v>
      </c>
      <c r="BP8">
        <v>14807.51</v>
      </c>
      <c r="BQ8">
        <v>14932.15</v>
      </c>
      <c r="BR8">
        <v>15554.64</v>
      </c>
      <c r="BS8">
        <v>16315.7</v>
      </c>
      <c r="BT8">
        <v>16053.28</v>
      </c>
      <c r="BU8">
        <v>16928.009999999998</v>
      </c>
      <c r="BV8">
        <v>15813.2</v>
      </c>
      <c r="BW8">
        <v>13326.5</v>
      </c>
      <c r="BX8">
        <v>12025.31</v>
      </c>
      <c r="BY8">
        <v>12331.47</v>
      </c>
    </row>
    <row r="9" spans="1:77" x14ac:dyDescent="0.2">
      <c r="A9" t="s">
        <v>22</v>
      </c>
      <c r="B9" t="s">
        <v>15</v>
      </c>
      <c r="M9">
        <v>566.41999999999996</v>
      </c>
      <c r="N9">
        <v>603.21</v>
      </c>
      <c r="O9">
        <v>666.21</v>
      </c>
      <c r="P9">
        <v>713</v>
      </c>
      <c r="Q9">
        <v>769.36</v>
      </c>
      <c r="R9">
        <v>850.4</v>
      </c>
      <c r="S9">
        <v>914.29</v>
      </c>
      <c r="T9">
        <v>995.36</v>
      </c>
      <c r="U9">
        <v>1074.19</v>
      </c>
      <c r="V9">
        <v>1106.83</v>
      </c>
      <c r="W9">
        <v>1234.6300000000001</v>
      </c>
      <c r="X9">
        <v>1336.51</v>
      </c>
      <c r="Y9">
        <v>1474.48</v>
      </c>
      <c r="Z9">
        <v>1572.31</v>
      </c>
      <c r="AA9">
        <v>1702.55</v>
      </c>
      <c r="AB9">
        <v>1784.06</v>
      </c>
      <c r="AC9">
        <v>1801.58</v>
      </c>
      <c r="AD9">
        <v>1879.12</v>
      </c>
      <c r="AE9">
        <v>1866.37</v>
      </c>
      <c r="AF9">
        <v>1984.01</v>
      </c>
      <c r="AG9">
        <v>1939.51</v>
      </c>
      <c r="AH9">
        <v>2013.85</v>
      </c>
      <c r="AI9">
        <v>2126.35</v>
      </c>
      <c r="AJ9">
        <v>2258.8000000000002</v>
      </c>
      <c r="AK9">
        <v>2478.2399999999998</v>
      </c>
      <c r="AL9">
        <v>2644.62</v>
      </c>
      <c r="AM9">
        <v>2804.84</v>
      </c>
      <c r="AN9">
        <v>2861.02</v>
      </c>
      <c r="AO9">
        <v>2852.42</v>
      </c>
      <c r="AP9">
        <v>3133.57</v>
      </c>
      <c r="AQ9">
        <v>3432.95</v>
      </c>
      <c r="AR9">
        <v>3674.04</v>
      </c>
      <c r="AS9">
        <v>3818.72</v>
      </c>
      <c r="AT9">
        <v>3838.45</v>
      </c>
      <c r="AU9">
        <v>3997.31</v>
      </c>
      <c r="AV9">
        <v>4057.46</v>
      </c>
      <c r="AW9">
        <v>4247.66</v>
      </c>
      <c r="AX9">
        <v>4284.53</v>
      </c>
      <c r="AY9">
        <v>4512.68</v>
      </c>
      <c r="AZ9">
        <v>4574.88</v>
      </c>
      <c r="BA9">
        <v>4850.41</v>
      </c>
      <c r="BB9">
        <v>5769.36</v>
      </c>
      <c r="BC9">
        <v>6676.27</v>
      </c>
      <c r="BD9">
        <v>6897.08</v>
      </c>
      <c r="BE9">
        <v>7129.44</v>
      </c>
      <c r="BF9">
        <v>6968.79</v>
      </c>
      <c r="BG9">
        <v>7420.74</v>
      </c>
      <c r="BH9">
        <v>8670.81</v>
      </c>
      <c r="BI9">
        <v>8770.5400000000009</v>
      </c>
      <c r="BJ9">
        <v>8864.0400000000009</v>
      </c>
      <c r="BK9">
        <v>8569.86</v>
      </c>
      <c r="BL9">
        <v>8607.65</v>
      </c>
      <c r="BM9">
        <v>8949.7999999999993</v>
      </c>
      <c r="BN9">
        <v>9215.59</v>
      </c>
      <c r="BO9">
        <v>9015.2900000000009</v>
      </c>
      <c r="BP9">
        <v>9084.2800000000007</v>
      </c>
      <c r="BQ9">
        <v>9613.8799999999992</v>
      </c>
      <c r="BR9">
        <v>9931.69</v>
      </c>
      <c r="BS9">
        <v>10185.09</v>
      </c>
      <c r="BT9">
        <v>10730.46</v>
      </c>
      <c r="BU9">
        <v>11611.44</v>
      </c>
      <c r="BV9">
        <v>11962.6</v>
      </c>
      <c r="BW9">
        <v>13383.6</v>
      </c>
      <c r="BX9">
        <v>13514.79</v>
      </c>
      <c r="BY9">
        <v>12838.53</v>
      </c>
    </row>
    <row r="10" spans="1:77" x14ac:dyDescent="0.2">
      <c r="A10" t="s">
        <v>23</v>
      </c>
      <c r="B10" t="s">
        <v>16</v>
      </c>
      <c r="M10">
        <v>3750.99</v>
      </c>
      <c r="N10">
        <v>4037.84</v>
      </c>
      <c r="O10">
        <v>4373.8900000000003</v>
      </c>
      <c r="P10">
        <v>4791.97</v>
      </c>
      <c r="Q10">
        <v>5277.65</v>
      </c>
      <c r="R10">
        <v>5891.04</v>
      </c>
      <c r="S10">
        <v>6151.11</v>
      </c>
      <c r="T10">
        <v>6619.39</v>
      </c>
      <c r="U10">
        <v>6844.56</v>
      </c>
      <c r="V10">
        <v>7028.95</v>
      </c>
      <c r="W10">
        <v>7893.06</v>
      </c>
      <c r="X10">
        <v>8519.3700000000008</v>
      </c>
      <c r="Y10">
        <v>9105.5499999999993</v>
      </c>
      <c r="Z10">
        <v>9500.84</v>
      </c>
      <c r="AA10">
        <v>10394.049999999999</v>
      </c>
      <c r="AB10">
        <v>10482</v>
      </c>
      <c r="AC10">
        <v>9439.1200000000008</v>
      </c>
      <c r="AD10">
        <v>9923.92</v>
      </c>
      <c r="AE10">
        <v>10585.82</v>
      </c>
      <c r="AF10">
        <v>10874.25</v>
      </c>
      <c r="AG10">
        <v>11088.02</v>
      </c>
      <c r="AH10">
        <v>10935.26</v>
      </c>
      <c r="AI10">
        <v>10496.49</v>
      </c>
      <c r="AJ10">
        <v>10704.01</v>
      </c>
      <c r="AK10">
        <v>10989.02</v>
      </c>
      <c r="AL10">
        <v>11257.08</v>
      </c>
      <c r="AM10">
        <v>11402.66</v>
      </c>
      <c r="AN10">
        <v>11595.89</v>
      </c>
      <c r="AO10">
        <v>11746.27</v>
      </c>
      <c r="AP10">
        <v>12535.01</v>
      </c>
      <c r="AQ10">
        <v>12916.41</v>
      </c>
      <c r="AR10">
        <v>13362.27</v>
      </c>
      <c r="AS10">
        <v>13262.99</v>
      </c>
      <c r="AT10">
        <v>13698.91</v>
      </c>
      <c r="AU10">
        <v>13284.83</v>
      </c>
      <c r="AV10">
        <v>14292.88</v>
      </c>
      <c r="AW10">
        <v>14564.79</v>
      </c>
      <c r="AX10">
        <v>14418.67</v>
      </c>
      <c r="AY10">
        <v>14989.83</v>
      </c>
      <c r="AZ10">
        <v>15481.65</v>
      </c>
      <c r="BA10">
        <v>16173.5</v>
      </c>
      <c r="BB10">
        <v>17392.52</v>
      </c>
      <c r="BC10">
        <v>18023.2</v>
      </c>
      <c r="BD10">
        <v>18401.3</v>
      </c>
      <c r="BE10">
        <v>19608.3</v>
      </c>
      <c r="BF10">
        <v>20045.12</v>
      </c>
      <c r="BG10">
        <v>20558.54</v>
      </c>
      <c r="BH10">
        <v>21211.07</v>
      </c>
      <c r="BI10">
        <v>21718.43</v>
      </c>
      <c r="BJ10">
        <v>21154.21</v>
      </c>
      <c r="BK10">
        <v>18670.57</v>
      </c>
      <c r="BL10">
        <v>18245.2</v>
      </c>
      <c r="BM10">
        <v>20375.48</v>
      </c>
      <c r="BN10">
        <v>19611.36</v>
      </c>
      <c r="BO10">
        <v>18712.28</v>
      </c>
      <c r="BP10">
        <v>18633.41</v>
      </c>
      <c r="BQ10">
        <v>18989.93</v>
      </c>
      <c r="BR10">
        <v>18790.75</v>
      </c>
      <c r="BS10">
        <v>18962.73</v>
      </c>
      <c r="BT10">
        <v>19769.189999999999</v>
      </c>
      <c r="BU10">
        <v>19882.68</v>
      </c>
      <c r="BV10">
        <v>16467.3</v>
      </c>
      <c r="BW10">
        <v>19077</v>
      </c>
      <c r="BX10">
        <v>18691.84</v>
      </c>
      <c r="BY10">
        <v>18803.89</v>
      </c>
    </row>
    <row r="11" spans="1:77" x14ac:dyDescent="0.2">
      <c r="A11" t="s">
        <v>24</v>
      </c>
      <c r="B11" t="s">
        <v>18</v>
      </c>
      <c r="M11">
        <v>9279.91</v>
      </c>
      <c r="N11">
        <v>10870.58</v>
      </c>
      <c r="O11">
        <v>11242.1</v>
      </c>
      <c r="P11">
        <v>11941.56</v>
      </c>
      <c r="Q11">
        <v>12046.67</v>
      </c>
      <c r="R11">
        <v>13446.67</v>
      </c>
      <c r="S11">
        <v>14179.76</v>
      </c>
      <c r="T11">
        <v>14700.06</v>
      </c>
      <c r="U11">
        <v>14760</v>
      </c>
      <c r="V11">
        <v>15167.28</v>
      </c>
      <c r="W11">
        <v>16855.439999999999</v>
      </c>
      <c r="X11">
        <v>18875.59</v>
      </c>
      <c r="Y11">
        <v>19816.07</v>
      </c>
      <c r="Z11">
        <v>20315.849999999999</v>
      </c>
      <c r="AA11">
        <v>21861.919999999998</v>
      </c>
      <c r="AB11">
        <v>23556.09</v>
      </c>
      <c r="AC11">
        <v>21047.17</v>
      </c>
      <c r="AD11">
        <v>23126.81</v>
      </c>
      <c r="AE11">
        <v>23275.599999999999</v>
      </c>
      <c r="AF11">
        <v>23421.15</v>
      </c>
      <c r="AG11">
        <v>23445.41</v>
      </c>
      <c r="AH11">
        <v>23007.55</v>
      </c>
      <c r="AI11">
        <v>22911.279999999999</v>
      </c>
      <c r="AJ11">
        <v>22437.27</v>
      </c>
      <c r="AK11">
        <v>22740.44</v>
      </c>
      <c r="AL11">
        <v>22345.87</v>
      </c>
      <c r="AM11">
        <v>22228.14</v>
      </c>
      <c r="AN11">
        <v>21593.1</v>
      </c>
      <c r="AO11">
        <v>21155.4</v>
      </c>
      <c r="AP11">
        <v>21746.28</v>
      </c>
      <c r="AQ11">
        <v>22495.42</v>
      </c>
      <c r="AR11">
        <v>22790.98</v>
      </c>
      <c r="AS11">
        <v>22820.45</v>
      </c>
      <c r="AT11">
        <v>22581.62</v>
      </c>
      <c r="AU11">
        <v>20996.22</v>
      </c>
      <c r="AV11">
        <v>21255.62</v>
      </c>
      <c r="AW11">
        <v>22451.05</v>
      </c>
      <c r="AX11">
        <v>22414.41</v>
      </c>
      <c r="AY11">
        <v>23011.59</v>
      </c>
      <c r="AZ11">
        <v>24262.799999999999</v>
      </c>
      <c r="BA11">
        <v>24524.799999999999</v>
      </c>
      <c r="BB11">
        <v>26030.41</v>
      </c>
      <c r="BC11">
        <v>26182.62</v>
      </c>
      <c r="BD11">
        <v>26110.63</v>
      </c>
      <c r="BE11">
        <v>26066.36</v>
      </c>
      <c r="BF11">
        <v>26445.279999999999</v>
      </c>
      <c r="BG11">
        <v>25666.28</v>
      </c>
      <c r="BH11">
        <v>25945.63</v>
      </c>
      <c r="BI11">
        <v>26449.49</v>
      </c>
      <c r="BJ11">
        <v>25843.34</v>
      </c>
      <c r="BK11">
        <v>25383.99</v>
      </c>
      <c r="BL11">
        <v>26111.7</v>
      </c>
      <c r="BM11">
        <v>26488.42</v>
      </c>
      <c r="BN11">
        <v>25972.5</v>
      </c>
      <c r="BO11">
        <v>27444.97</v>
      </c>
      <c r="BP11">
        <v>26874.400000000001</v>
      </c>
      <c r="BQ11">
        <v>27251.119999999999</v>
      </c>
      <c r="BR11">
        <v>27493.16</v>
      </c>
      <c r="BS11">
        <v>28098.5</v>
      </c>
      <c r="BT11">
        <v>26769.07</v>
      </c>
      <c r="BU11">
        <v>27091.64</v>
      </c>
      <c r="BV11">
        <v>23117.599999999999</v>
      </c>
      <c r="BW11">
        <v>23814.5</v>
      </c>
      <c r="BX11">
        <v>22889.58</v>
      </c>
      <c r="BY11">
        <v>22899.94</v>
      </c>
    </row>
    <row r="12" spans="1:77" x14ac:dyDescent="0.2">
      <c r="A12" t="s">
        <v>25</v>
      </c>
      <c r="B12" t="s">
        <v>17</v>
      </c>
      <c r="M12">
        <v>4005.1</v>
      </c>
      <c r="N12">
        <v>4512.71</v>
      </c>
      <c r="O12">
        <v>4934.63</v>
      </c>
      <c r="P12">
        <v>5385.21</v>
      </c>
      <c r="Q12">
        <v>5811.51</v>
      </c>
      <c r="R12">
        <v>6215.8</v>
      </c>
      <c r="S12">
        <v>6529.02</v>
      </c>
      <c r="T12">
        <v>7024.04</v>
      </c>
      <c r="U12">
        <v>7330.78</v>
      </c>
      <c r="V12">
        <v>7768.95</v>
      </c>
      <c r="W12">
        <v>8752.39</v>
      </c>
      <c r="X12">
        <v>9723.19</v>
      </c>
      <c r="Y12">
        <v>10567.62</v>
      </c>
      <c r="Z12">
        <v>10944.49</v>
      </c>
      <c r="AA12">
        <v>11995.08</v>
      </c>
      <c r="AB12">
        <v>13299.48</v>
      </c>
      <c r="AC12">
        <v>13032.76</v>
      </c>
      <c r="AD12">
        <v>13917.22</v>
      </c>
      <c r="AE12">
        <v>14891.62</v>
      </c>
      <c r="AF12">
        <v>15615.67</v>
      </c>
      <c r="AG12">
        <v>16049.47</v>
      </c>
      <c r="AH12">
        <v>16024.6</v>
      </c>
      <c r="AI12">
        <v>16195</v>
      </c>
      <c r="AJ12">
        <v>16626.810000000001</v>
      </c>
      <c r="AK12">
        <v>17536.650000000001</v>
      </c>
      <c r="AL12">
        <v>17749.21</v>
      </c>
      <c r="AM12">
        <v>18501.72</v>
      </c>
      <c r="AN12">
        <v>18987.78</v>
      </c>
      <c r="AO12">
        <v>19289.509999999998</v>
      </c>
      <c r="AP12">
        <v>20768.54</v>
      </c>
      <c r="AQ12">
        <v>21856.09</v>
      </c>
      <c r="AR12">
        <v>22649.34</v>
      </c>
      <c r="AS12">
        <v>23287.11</v>
      </c>
      <c r="AT12">
        <v>23484.41</v>
      </c>
      <c r="AU12">
        <v>23009.39</v>
      </c>
      <c r="AV12">
        <v>23982.74</v>
      </c>
      <c r="AW12">
        <v>25560.94</v>
      </c>
      <c r="AX12">
        <v>26388.91</v>
      </c>
      <c r="AY12">
        <v>28503.65</v>
      </c>
      <c r="AZ12">
        <v>30529.26</v>
      </c>
      <c r="BA12">
        <v>32509.49</v>
      </c>
      <c r="BB12">
        <v>34225.39</v>
      </c>
      <c r="BC12">
        <v>34876.699999999997</v>
      </c>
      <c r="BD12">
        <v>34441.82</v>
      </c>
      <c r="BE12">
        <v>33163.230000000003</v>
      </c>
      <c r="BF12">
        <v>34423.75</v>
      </c>
      <c r="BG12">
        <v>35722.129999999997</v>
      </c>
      <c r="BH12">
        <v>36454.550000000003</v>
      </c>
      <c r="BI12">
        <v>37919.69</v>
      </c>
      <c r="BJ12">
        <v>37804.11</v>
      </c>
      <c r="BK12">
        <v>36746.589999999997</v>
      </c>
      <c r="BL12">
        <v>36159.11</v>
      </c>
      <c r="BM12">
        <v>37005.94</v>
      </c>
      <c r="BN12">
        <v>37450.15</v>
      </c>
      <c r="BO12">
        <v>35631.43</v>
      </c>
      <c r="BP12">
        <v>35176.42</v>
      </c>
      <c r="BQ12">
        <v>34905</v>
      </c>
      <c r="BR12">
        <v>33813.620000000003</v>
      </c>
      <c r="BS12">
        <v>33829.199999999997</v>
      </c>
      <c r="BT12">
        <v>34632.07</v>
      </c>
      <c r="BU12">
        <v>36001.68</v>
      </c>
      <c r="BV12">
        <v>33882.9</v>
      </c>
      <c r="BW12">
        <v>38143.800000000003</v>
      </c>
      <c r="BX12">
        <v>39198.47</v>
      </c>
      <c r="BY12">
        <v>39177.78</v>
      </c>
    </row>
    <row r="13" spans="1:77" x14ac:dyDescent="0.2">
      <c r="A13" t="s">
        <v>6</v>
      </c>
      <c r="B13" t="s">
        <v>26</v>
      </c>
      <c r="C13">
        <v>250.71</v>
      </c>
      <c r="D13">
        <v>302.61</v>
      </c>
      <c r="E13">
        <v>359.39</v>
      </c>
      <c r="F13">
        <v>340.47</v>
      </c>
      <c r="G13">
        <v>285.3</v>
      </c>
      <c r="H13">
        <v>320.33</v>
      </c>
      <c r="I13">
        <v>309.37</v>
      </c>
      <c r="J13">
        <v>296.16000000000003</v>
      </c>
      <c r="K13">
        <v>275.75</v>
      </c>
      <c r="L13">
        <v>313.16000000000003</v>
      </c>
      <c r="M13">
        <v>352.33</v>
      </c>
      <c r="N13">
        <v>400.57</v>
      </c>
      <c r="O13">
        <v>409.62</v>
      </c>
      <c r="P13">
        <v>334.02</v>
      </c>
      <c r="Q13">
        <v>373.31</v>
      </c>
      <c r="R13">
        <v>404.63</v>
      </c>
      <c r="S13">
        <v>426.51</v>
      </c>
      <c r="T13">
        <v>443.67</v>
      </c>
      <c r="U13">
        <v>314.52999999999997</v>
      </c>
      <c r="V13">
        <v>373.55</v>
      </c>
      <c r="W13">
        <v>344.09</v>
      </c>
      <c r="X13">
        <v>431.29</v>
      </c>
      <c r="Y13">
        <v>491.93</v>
      </c>
      <c r="Z13">
        <v>518.23</v>
      </c>
      <c r="AA13">
        <v>591.08000000000004</v>
      </c>
      <c r="AB13">
        <v>727.64</v>
      </c>
      <c r="AC13">
        <v>702.74</v>
      </c>
      <c r="AD13">
        <v>811.02</v>
      </c>
      <c r="AE13">
        <v>749.52</v>
      </c>
      <c r="AF13">
        <v>753.14</v>
      </c>
      <c r="AG13">
        <v>895.13</v>
      </c>
      <c r="AH13">
        <v>777.22</v>
      </c>
      <c r="AI13">
        <v>614.24</v>
      </c>
      <c r="AJ13">
        <v>469.78</v>
      </c>
      <c r="AK13">
        <v>430.77</v>
      </c>
      <c r="AL13">
        <v>408.48</v>
      </c>
      <c r="AM13">
        <v>349.97</v>
      </c>
      <c r="AN13">
        <v>317.14</v>
      </c>
      <c r="AO13">
        <v>404.42</v>
      </c>
      <c r="AP13">
        <v>352.31</v>
      </c>
      <c r="AQ13">
        <v>319.3</v>
      </c>
      <c r="AR13">
        <v>361.4</v>
      </c>
      <c r="AS13">
        <v>347.35</v>
      </c>
      <c r="AT13">
        <v>413.51</v>
      </c>
      <c r="AU13">
        <v>423.9</v>
      </c>
      <c r="AV13">
        <v>415.77</v>
      </c>
      <c r="AW13">
        <v>491.78</v>
      </c>
      <c r="AX13">
        <v>538.61</v>
      </c>
      <c r="AY13">
        <v>461.91</v>
      </c>
      <c r="AZ13">
        <v>440.34</v>
      </c>
      <c r="BA13">
        <v>429.99</v>
      </c>
      <c r="BB13">
        <v>447.03</v>
      </c>
      <c r="BC13">
        <v>579.5</v>
      </c>
      <c r="BD13">
        <v>790.57</v>
      </c>
      <c r="BE13">
        <v>592.07000000000005</v>
      </c>
      <c r="BF13">
        <v>509.32</v>
      </c>
      <c r="BG13">
        <v>506.27</v>
      </c>
      <c r="BH13">
        <v>651.95000000000005</v>
      </c>
      <c r="BI13">
        <v>652.17999999999995</v>
      </c>
      <c r="BJ13">
        <v>386.7</v>
      </c>
      <c r="BK13">
        <v>279.51</v>
      </c>
      <c r="BL13">
        <v>242.62</v>
      </c>
      <c r="BM13">
        <v>234.74</v>
      </c>
      <c r="BN13">
        <v>200.98</v>
      </c>
      <c r="BO13">
        <v>190.3</v>
      </c>
      <c r="BP13">
        <v>378.96</v>
      </c>
      <c r="BQ13">
        <v>409.27</v>
      </c>
      <c r="BR13">
        <v>441.51</v>
      </c>
      <c r="BS13">
        <v>430.83</v>
      </c>
      <c r="BT13">
        <v>510.14</v>
      </c>
      <c r="BU13">
        <v>496.05</v>
      </c>
      <c r="BV13">
        <v>1244.8</v>
      </c>
      <c r="BW13">
        <v>761.4</v>
      </c>
      <c r="BX13">
        <v>1253.04</v>
      </c>
      <c r="BY13">
        <v>1655.6</v>
      </c>
    </row>
    <row r="14" spans="1:77" x14ac:dyDescent="0.2">
      <c r="A14" t="s">
        <v>7</v>
      </c>
      <c r="B14" t="s">
        <v>27</v>
      </c>
      <c r="C14">
        <v>2112.4</v>
      </c>
      <c r="D14">
        <v>2308.61</v>
      </c>
      <c r="E14">
        <v>2442.77</v>
      </c>
      <c r="F14">
        <v>2598.08</v>
      </c>
      <c r="G14">
        <v>2745.41</v>
      </c>
      <c r="H14">
        <v>2740.62</v>
      </c>
      <c r="I14">
        <v>2814.51</v>
      </c>
      <c r="J14">
        <v>3066.82</v>
      </c>
      <c r="K14">
        <v>3371.42</v>
      </c>
      <c r="L14">
        <v>3556.13</v>
      </c>
      <c r="M14">
        <v>3675.79</v>
      </c>
      <c r="N14">
        <v>4099.7</v>
      </c>
      <c r="O14">
        <v>4470.6400000000003</v>
      </c>
      <c r="P14">
        <v>4884.49</v>
      </c>
      <c r="Q14">
        <v>5118.6099999999997</v>
      </c>
      <c r="R14">
        <v>5417.28</v>
      </c>
      <c r="S14">
        <v>5737.48</v>
      </c>
      <c r="T14">
        <v>6085.01</v>
      </c>
      <c r="U14">
        <v>6349.67</v>
      </c>
      <c r="V14">
        <v>6625.52</v>
      </c>
      <c r="W14">
        <v>7392.45</v>
      </c>
      <c r="X14">
        <v>8144.4</v>
      </c>
      <c r="Y14">
        <v>8658.2199999999993</v>
      </c>
      <c r="Z14">
        <v>8765.1299999999992</v>
      </c>
      <c r="AA14">
        <v>9338.34</v>
      </c>
      <c r="AB14">
        <v>10242.81</v>
      </c>
      <c r="AC14">
        <v>10199.83</v>
      </c>
      <c r="AD14">
        <v>10582.46</v>
      </c>
      <c r="AE14">
        <v>11133.25</v>
      </c>
      <c r="AF14">
        <v>11705.71</v>
      </c>
      <c r="AG14">
        <v>12253.77</v>
      </c>
      <c r="AH14">
        <v>12484.13</v>
      </c>
      <c r="AI14">
        <v>12524.94</v>
      </c>
      <c r="AJ14">
        <v>12674.49</v>
      </c>
      <c r="AK14">
        <v>13046.01</v>
      </c>
      <c r="AL14">
        <v>13290.52</v>
      </c>
      <c r="AM14">
        <v>13843.78</v>
      </c>
      <c r="AN14">
        <v>13987.54</v>
      </c>
      <c r="AO14">
        <v>14148.89</v>
      </c>
      <c r="AP14">
        <v>14942.63</v>
      </c>
      <c r="AQ14">
        <v>15735.68</v>
      </c>
      <c r="AR14">
        <v>16408.43</v>
      </c>
      <c r="AS14">
        <v>16705.98</v>
      </c>
      <c r="AT14">
        <v>16741.14</v>
      </c>
      <c r="AU14">
        <v>16461.57</v>
      </c>
      <c r="AV14">
        <v>17387.080000000002</v>
      </c>
      <c r="AW14">
        <v>18789.740000000002</v>
      </c>
      <c r="AX14">
        <v>19336.939999999999</v>
      </c>
      <c r="AY14">
        <v>20713.04</v>
      </c>
      <c r="AZ14">
        <v>22279.69</v>
      </c>
      <c r="BA14">
        <v>24088.86</v>
      </c>
      <c r="BB14">
        <v>26558.080000000002</v>
      </c>
      <c r="BC14">
        <v>26770.34</v>
      </c>
      <c r="BD14">
        <v>26644.83</v>
      </c>
      <c r="BE14">
        <v>26890.080000000002</v>
      </c>
      <c r="BF14">
        <v>29313.67</v>
      </c>
      <c r="BG14">
        <v>29356.89</v>
      </c>
      <c r="BH14">
        <v>31790.07</v>
      </c>
      <c r="BI14">
        <v>32787.01</v>
      </c>
      <c r="BJ14">
        <v>32642.83</v>
      </c>
      <c r="BK14">
        <v>27561.13</v>
      </c>
      <c r="BL14">
        <v>29532.95</v>
      </c>
      <c r="BM14">
        <v>30976.5</v>
      </c>
      <c r="BN14">
        <v>31074.36</v>
      </c>
      <c r="BO14">
        <v>31843.439999999999</v>
      </c>
      <c r="BP14">
        <v>31933.57</v>
      </c>
      <c r="BQ14">
        <v>30992.63</v>
      </c>
      <c r="BR14">
        <v>30222.11</v>
      </c>
      <c r="BS14">
        <v>30395.09</v>
      </c>
      <c r="BT14">
        <v>30830.62</v>
      </c>
      <c r="BU14">
        <v>32106.49</v>
      </c>
      <c r="BV14">
        <v>29007</v>
      </c>
      <c r="BW14">
        <v>31661.8</v>
      </c>
      <c r="BX14">
        <v>32142.01</v>
      </c>
      <c r="BY14">
        <v>33584.26</v>
      </c>
    </row>
    <row r="15" spans="1:77" x14ac:dyDescent="0.2">
      <c r="A15" t="s">
        <v>28</v>
      </c>
      <c r="B15" t="s">
        <v>33</v>
      </c>
      <c r="M15">
        <v>434.08</v>
      </c>
      <c r="N15">
        <v>481.51</v>
      </c>
      <c r="O15">
        <v>524.44000000000005</v>
      </c>
      <c r="P15">
        <v>575.95000000000005</v>
      </c>
      <c r="Q15">
        <v>606.91</v>
      </c>
      <c r="R15">
        <v>634.49</v>
      </c>
      <c r="S15">
        <v>680.95</v>
      </c>
      <c r="T15">
        <v>715.9</v>
      </c>
      <c r="U15">
        <v>754.14</v>
      </c>
      <c r="V15">
        <v>797.61</v>
      </c>
      <c r="W15">
        <v>854.89</v>
      </c>
      <c r="X15">
        <v>920.55</v>
      </c>
      <c r="Y15">
        <v>959.42</v>
      </c>
      <c r="Z15">
        <v>981.63</v>
      </c>
      <c r="AA15">
        <v>1043.6400000000001</v>
      </c>
      <c r="AB15">
        <v>1210.7</v>
      </c>
      <c r="AC15">
        <v>1227.19</v>
      </c>
      <c r="AD15">
        <v>1259.6500000000001</v>
      </c>
      <c r="AE15">
        <v>1332.73</v>
      </c>
      <c r="AF15">
        <v>1433.61</v>
      </c>
      <c r="AG15">
        <v>1603.03</v>
      </c>
      <c r="AH15">
        <v>1683.97</v>
      </c>
      <c r="AI15">
        <v>1718.48</v>
      </c>
      <c r="AJ15">
        <v>1750.34</v>
      </c>
      <c r="AK15">
        <v>1848.4</v>
      </c>
      <c r="AL15">
        <v>1895.52</v>
      </c>
      <c r="AM15">
        <v>2031.97</v>
      </c>
      <c r="AN15">
        <v>2112.42</v>
      </c>
      <c r="AO15">
        <v>2186.2399999999998</v>
      </c>
      <c r="AP15">
        <v>2307.8200000000002</v>
      </c>
      <c r="AQ15">
        <v>2443.4699999999998</v>
      </c>
      <c r="AR15">
        <v>2566.48</v>
      </c>
      <c r="AS15">
        <v>2678.51</v>
      </c>
      <c r="AT15">
        <v>2712.05</v>
      </c>
      <c r="AU15">
        <v>2718.83</v>
      </c>
      <c r="AV15">
        <v>2818.14</v>
      </c>
      <c r="AW15">
        <v>3027.14</v>
      </c>
      <c r="AX15">
        <v>3103.7</v>
      </c>
      <c r="AY15">
        <v>3357.47</v>
      </c>
      <c r="AZ15">
        <v>3548.5</v>
      </c>
      <c r="BA15">
        <v>3797.79</v>
      </c>
      <c r="BB15">
        <v>4425.8100000000004</v>
      </c>
      <c r="BC15">
        <v>4324.3999999999996</v>
      </c>
      <c r="BD15">
        <v>4497.04</v>
      </c>
      <c r="BE15">
        <v>4660.53</v>
      </c>
      <c r="BF15">
        <v>5163.75</v>
      </c>
      <c r="BG15">
        <v>5359.94</v>
      </c>
      <c r="BH15">
        <v>6350.56</v>
      </c>
      <c r="BI15">
        <v>6564.81</v>
      </c>
      <c r="BJ15">
        <v>6722.08</v>
      </c>
      <c r="BK15">
        <v>6278.79</v>
      </c>
      <c r="BL15">
        <v>7598.8</v>
      </c>
      <c r="BM15">
        <v>7905.44</v>
      </c>
      <c r="BN15">
        <v>8287.52</v>
      </c>
      <c r="BO15">
        <v>9112.7000000000007</v>
      </c>
      <c r="BP15">
        <v>9316.8700000000008</v>
      </c>
      <c r="BQ15">
        <v>9182.4699999999993</v>
      </c>
      <c r="BR15">
        <v>9298.75</v>
      </c>
      <c r="BS15">
        <v>9554.42</v>
      </c>
      <c r="BT15">
        <v>9909.0400000000009</v>
      </c>
      <c r="BU15">
        <v>10782.39</v>
      </c>
      <c r="BV15">
        <v>10123.200000000001</v>
      </c>
      <c r="BW15">
        <v>11177.8</v>
      </c>
      <c r="BX15">
        <v>11997.82</v>
      </c>
      <c r="BY15">
        <v>12852.41</v>
      </c>
    </row>
    <row r="16" spans="1:77" x14ac:dyDescent="0.2">
      <c r="A16" t="s">
        <v>29</v>
      </c>
      <c r="B16" t="s">
        <v>32</v>
      </c>
      <c r="M16">
        <v>1218.75</v>
      </c>
      <c r="N16">
        <v>1377.51</v>
      </c>
      <c r="O16">
        <v>1514.45</v>
      </c>
      <c r="P16">
        <v>1684.49</v>
      </c>
      <c r="Q16">
        <v>1815.89</v>
      </c>
      <c r="R16">
        <v>1930.2</v>
      </c>
      <c r="S16">
        <v>2063.5</v>
      </c>
      <c r="T16">
        <v>2205.16</v>
      </c>
      <c r="U16">
        <v>2340.58</v>
      </c>
      <c r="V16">
        <v>2521.4899999999998</v>
      </c>
      <c r="W16">
        <v>2738.11</v>
      </c>
      <c r="X16">
        <v>2991.14</v>
      </c>
      <c r="Y16">
        <v>3156.24</v>
      </c>
      <c r="Z16">
        <v>3234.51</v>
      </c>
      <c r="AA16">
        <v>3497.12</v>
      </c>
      <c r="AB16">
        <v>4055.55</v>
      </c>
      <c r="AC16">
        <v>4056</v>
      </c>
      <c r="AD16">
        <v>4222.8100000000004</v>
      </c>
      <c r="AE16">
        <v>4509.04</v>
      </c>
      <c r="AF16">
        <v>4869.47</v>
      </c>
      <c r="AG16">
        <v>5004.3100000000004</v>
      </c>
      <c r="AH16">
        <v>4991.63</v>
      </c>
      <c r="AI16">
        <v>4932.7</v>
      </c>
      <c r="AJ16">
        <v>5049.3999999999996</v>
      </c>
      <c r="AK16">
        <v>5147.6099999999997</v>
      </c>
      <c r="AL16">
        <v>5326.17</v>
      </c>
      <c r="AM16">
        <v>5550.06</v>
      </c>
      <c r="AN16">
        <v>5536.5</v>
      </c>
      <c r="AO16">
        <v>5546.6</v>
      </c>
      <c r="AP16">
        <v>5884.98</v>
      </c>
      <c r="AQ16">
        <v>6122.13</v>
      </c>
      <c r="AR16">
        <v>6320.36</v>
      </c>
      <c r="AS16">
        <v>6487.44</v>
      </c>
      <c r="AT16">
        <v>6693.66</v>
      </c>
      <c r="AU16">
        <v>6712.78</v>
      </c>
      <c r="AV16">
        <v>7133.06</v>
      </c>
      <c r="AW16">
        <v>7717.94</v>
      </c>
      <c r="AX16">
        <v>7997.54</v>
      </c>
      <c r="AY16">
        <v>8660.83</v>
      </c>
      <c r="AZ16">
        <v>9246.27</v>
      </c>
      <c r="BA16">
        <v>10448.68</v>
      </c>
      <c r="BB16">
        <v>11126.6</v>
      </c>
      <c r="BC16">
        <v>10620.32</v>
      </c>
      <c r="BD16">
        <v>10108.65</v>
      </c>
      <c r="BE16">
        <v>9544.41</v>
      </c>
      <c r="BF16">
        <v>10323.91</v>
      </c>
      <c r="BG16">
        <v>9729.2099999999991</v>
      </c>
      <c r="BH16">
        <v>9446.36</v>
      </c>
      <c r="BI16">
        <v>9760.4500000000007</v>
      </c>
      <c r="BJ16">
        <v>9479.15</v>
      </c>
      <c r="BK16">
        <v>8048.31</v>
      </c>
      <c r="BL16">
        <v>8178.33</v>
      </c>
      <c r="BM16">
        <v>7861.23</v>
      </c>
      <c r="BN16">
        <v>7741.64</v>
      </c>
      <c r="BO16">
        <v>7647.92</v>
      </c>
      <c r="BP16">
        <v>7441.46</v>
      </c>
      <c r="BQ16">
        <v>7335.47</v>
      </c>
      <c r="BR16">
        <v>7350.23</v>
      </c>
      <c r="BS16">
        <v>7384.23</v>
      </c>
      <c r="BT16">
        <v>7490.78</v>
      </c>
      <c r="BU16">
        <v>7567.87</v>
      </c>
      <c r="BV16">
        <v>6522.2</v>
      </c>
      <c r="BW16">
        <v>7050.7</v>
      </c>
      <c r="BX16">
        <v>7084.12</v>
      </c>
      <c r="BY16">
        <v>7124.18</v>
      </c>
    </row>
    <row r="17" spans="1:77" x14ac:dyDescent="0.2">
      <c r="A17" t="s">
        <v>30</v>
      </c>
      <c r="B17" t="s">
        <v>31</v>
      </c>
      <c r="M17">
        <v>3067.98</v>
      </c>
      <c r="N17">
        <v>3409.03</v>
      </c>
      <c r="O17">
        <v>3703.63</v>
      </c>
      <c r="P17">
        <v>3992.58</v>
      </c>
      <c r="Q17">
        <v>4100.78</v>
      </c>
      <c r="R17">
        <v>4367.6400000000003</v>
      </c>
      <c r="S17">
        <v>4558.96</v>
      </c>
      <c r="T17">
        <v>4844.71</v>
      </c>
      <c r="U17">
        <v>4973.96</v>
      </c>
      <c r="V17">
        <v>5046.93</v>
      </c>
      <c r="W17">
        <v>5880.97</v>
      </c>
      <c r="X17">
        <v>6614.42</v>
      </c>
      <c r="Y17">
        <v>7154.34</v>
      </c>
      <c r="Z17">
        <v>7141.87</v>
      </c>
      <c r="AA17">
        <v>7559.37</v>
      </c>
      <c r="AB17">
        <v>7695.03</v>
      </c>
      <c r="AC17">
        <v>7543.8</v>
      </c>
      <c r="AD17">
        <v>7873.71</v>
      </c>
      <c r="AE17">
        <v>8180.03</v>
      </c>
      <c r="AF17">
        <v>8319.48</v>
      </c>
      <c r="AG17">
        <v>8341.5400000000009</v>
      </c>
      <c r="AH17">
        <v>8388.51</v>
      </c>
      <c r="AI17">
        <v>8374.2900000000009</v>
      </c>
      <c r="AJ17">
        <v>8369.44</v>
      </c>
      <c r="AK17">
        <v>8469.7000000000007</v>
      </c>
      <c r="AL17">
        <v>8490.5400000000009</v>
      </c>
      <c r="AM17">
        <v>8592.7999999999993</v>
      </c>
      <c r="AN17">
        <v>8501.08</v>
      </c>
      <c r="AO17">
        <v>8447.48</v>
      </c>
      <c r="AP17">
        <v>8896.02</v>
      </c>
      <c r="AQ17">
        <v>9396.32</v>
      </c>
      <c r="AR17">
        <v>9791.83</v>
      </c>
      <c r="AS17">
        <v>9658.08</v>
      </c>
      <c r="AT17">
        <v>9379.2199999999993</v>
      </c>
      <c r="AU17">
        <v>8904.4599999999991</v>
      </c>
      <c r="AV17">
        <v>9553.34</v>
      </c>
      <c r="AW17">
        <v>10379.879999999999</v>
      </c>
      <c r="AX17">
        <v>10667.45</v>
      </c>
      <c r="AY17">
        <v>11220.49</v>
      </c>
      <c r="AZ17">
        <v>12339.09</v>
      </c>
      <c r="BA17">
        <v>13046.55</v>
      </c>
      <c r="BB17">
        <v>13992.89</v>
      </c>
      <c r="BC17">
        <v>15053.99</v>
      </c>
      <c r="BD17">
        <v>14789.31</v>
      </c>
      <c r="BE17">
        <v>15164.67</v>
      </c>
      <c r="BF17">
        <v>16370.85</v>
      </c>
      <c r="BG17">
        <v>16480.849999999999</v>
      </c>
      <c r="BH17">
        <v>17598.21</v>
      </c>
      <c r="BI17">
        <v>18100.990000000002</v>
      </c>
      <c r="BJ17">
        <v>17893.36</v>
      </c>
      <c r="BK17">
        <v>13984.32</v>
      </c>
      <c r="BL17">
        <v>14053.16</v>
      </c>
      <c r="BM17">
        <v>15577.87</v>
      </c>
      <c r="BN17">
        <v>15303.27</v>
      </c>
      <c r="BO17">
        <v>15223.96</v>
      </c>
      <c r="BP17">
        <v>15316.2</v>
      </c>
      <c r="BQ17">
        <v>14583.54</v>
      </c>
      <c r="BR17">
        <v>13619.93</v>
      </c>
      <c r="BS17">
        <v>13484.74</v>
      </c>
      <c r="BT17">
        <v>13440.38</v>
      </c>
      <c r="BU17">
        <v>13758.27</v>
      </c>
      <c r="BV17">
        <v>12361.6</v>
      </c>
      <c r="BW17">
        <v>13433.3</v>
      </c>
      <c r="BX17">
        <v>13054.64</v>
      </c>
      <c r="BY17">
        <v>13622.65</v>
      </c>
    </row>
    <row r="18" spans="1:77" x14ac:dyDescent="0.2">
      <c r="A18" t="s">
        <v>8</v>
      </c>
      <c r="B18" t="s">
        <v>34</v>
      </c>
      <c r="C18">
        <v>5711.98</v>
      </c>
      <c r="D18">
        <v>6170.78</v>
      </c>
      <c r="E18">
        <v>6164.76</v>
      </c>
      <c r="F18">
        <v>6391.09</v>
      </c>
      <c r="G18">
        <v>6631.97</v>
      </c>
      <c r="H18">
        <v>6153.57</v>
      </c>
      <c r="I18">
        <v>5957.06</v>
      </c>
      <c r="J18">
        <v>6242.33</v>
      </c>
      <c r="K18">
        <v>6592.57</v>
      </c>
      <c r="L18">
        <v>6706.29</v>
      </c>
      <c r="M18">
        <v>6646.28</v>
      </c>
      <c r="N18">
        <v>7696.04</v>
      </c>
      <c r="O18">
        <v>7957.88</v>
      </c>
      <c r="P18">
        <v>8630.01</v>
      </c>
      <c r="Q18">
        <v>9168.66</v>
      </c>
      <c r="R18">
        <v>9472.06</v>
      </c>
      <c r="S18">
        <v>9649.7999999999993</v>
      </c>
      <c r="T18">
        <v>10577.71</v>
      </c>
      <c r="U18">
        <v>10995.49</v>
      </c>
      <c r="V18">
        <v>11937.73</v>
      </c>
      <c r="W18">
        <v>13273.26</v>
      </c>
      <c r="X18">
        <v>15151.24</v>
      </c>
      <c r="Y18">
        <v>16560.61</v>
      </c>
      <c r="Z18">
        <v>17446.68</v>
      </c>
      <c r="AA18">
        <v>18574.849999999999</v>
      </c>
      <c r="AB18">
        <v>20043.3</v>
      </c>
      <c r="AC18">
        <v>19338.599999999999</v>
      </c>
      <c r="AD18">
        <v>21103.96</v>
      </c>
      <c r="AE18">
        <v>21635.77</v>
      </c>
      <c r="AF18">
        <v>21816.97</v>
      </c>
      <c r="AG18">
        <v>20676.57</v>
      </c>
      <c r="AH18">
        <v>20357.509999999998</v>
      </c>
      <c r="AI18">
        <v>20806.150000000001</v>
      </c>
      <c r="AJ18">
        <v>21191.01</v>
      </c>
      <c r="AK18">
        <v>22090.47</v>
      </c>
      <c r="AL18">
        <v>21526.04</v>
      </c>
      <c r="AM18">
        <v>21451.96</v>
      </c>
      <c r="AN18">
        <v>21937.119999999999</v>
      </c>
      <c r="AO18">
        <v>21850.34</v>
      </c>
      <c r="AP18">
        <v>23561.14</v>
      </c>
      <c r="AQ18">
        <v>25161.89</v>
      </c>
      <c r="AR18">
        <v>25268.27</v>
      </c>
      <c r="AS18">
        <v>24617.69</v>
      </c>
      <c r="AT18">
        <v>25389.96</v>
      </c>
      <c r="AU18">
        <v>24173.040000000001</v>
      </c>
      <c r="AV18">
        <v>25460.03</v>
      </c>
      <c r="AW18">
        <v>26004.400000000001</v>
      </c>
      <c r="AX18">
        <v>26945.62</v>
      </c>
      <c r="AY18">
        <v>30239.19</v>
      </c>
      <c r="AZ18">
        <v>32146.1</v>
      </c>
      <c r="BA18">
        <v>35077.19</v>
      </c>
      <c r="BB18">
        <v>35111.81</v>
      </c>
      <c r="BC18">
        <v>33546.480000000003</v>
      </c>
      <c r="BD18">
        <v>31561.21</v>
      </c>
      <c r="BE18">
        <v>34032.550000000003</v>
      </c>
      <c r="BF18">
        <v>34589.480000000003</v>
      </c>
      <c r="BG18">
        <v>36593.870000000003</v>
      </c>
      <c r="BH18">
        <v>36388.44</v>
      </c>
      <c r="BI18">
        <v>36650.269999999997</v>
      </c>
      <c r="BJ18">
        <v>35743.980000000003</v>
      </c>
      <c r="BK18">
        <v>30216.2</v>
      </c>
      <c r="BL18">
        <v>33194</v>
      </c>
      <c r="BM18">
        <v>32584.87</v>
      </c>
      <c r="BN18">
        <v>31488.720000000001</v>
      </c>
      <c r="BO18">
        <v>30783.16</v>
      </c>
      <c r="BP18">
        <v>30954.04</v>
      </c>
      <c r="BQ18">
        <v>30521.25</v>
      </c>
      <c r="BR18">
        <v>31127</v>
      </c>
      <c r="BS18">
        <v>32397.53</v>
      </c>
      <c r="BT18">
        <v>35875.21</v>
      </c>
      <c r="BU18">
        <v>34810.22</v>
      </c>
      <c r="BV18">
        <v>26700.799999999999</v>
      </c>
      <c r="BW18">
        <v>31356</v>
      </c>
      <c r="BX18">
        <v>31335.34</v>
      </c>
      <c r="BY18">
        <v>35562.39</v>
      </c>
    </row>
    <row r="19" spans="1:77" x14ac:dyDescent="0.2">
      <c r="A19" t="s">
        <v>35</v>
      </c>
      <c r="C19">
        <f>C4+C5+C13+C14+C18</f>
        <v>34936.199999999997</v>
      </c>
      <c r="D19">
        <f t="shared" ref="D19:BO19" si="0">D4+D5+D13+D14+D18</f>
        <v>38304.720000000001</v>
      </c>
      <c r="E19">
        <f t="shared" si="0"/>
        <v>41687.54</v>
      </c>
      <c r="F19">
        <f t="shared" si="0"/>
        <v>40438.94</v>
      </c>
      <c r="G19">
        <f t="shared" si="0"/>
        <v>40272.869999999995</v>
      </c>
      <c r="H19">
        <f t="shared" si="0"/>
        <v>42615.360000000001</v>
      </c>
      <c r="I19">
        <f t="shared" si="0"/>
        <v>43400.33</v>
      </c>
      <c r="J19">
        <f t="shared" si="0"/>
        <v>45997.380000000005</v>
      </c>
      <c r="K19">
        <f t="shared" si="0"/>
        <v>48277.4</v>
      </c>
      <c r="L19">
        <f t="shared" si="0"/>
        <v>49304.28</v>
      </c>
      <c r="M19">
        <f t="shared" si="0"/>
        <v>49683.25</v>
      </c>
      <c r="N19">
        <f t="shared" si="0"/>
        <v>53496.6</v>
      </c>
      <c r="O19">
        <f t="shared" si="0"/>
        <v>56307.74</v>
      </c>
      <c r="P19">
        <f t="shared" si="0"/>
        <v>60147.49</v>
      </c>
      <c r="Q19">
        <f t="shared" si="0"/>
        <v>66598.92</v>
      </c>
      <c r="R19">
        <f t="shared" si="0"/>
        <v>70137.39</v>
      </c>
      <c r="S19">
        <f t="shared" si="0"/>
        <v>74722.67</v>
      </c>
      <c r="T19">
        <f t="shared" si="0"/>
        <v>80098</v>
      </c>
      <c r="U19">
        <f t="shared" si="0"/>
        <v>83576.59</v>
      </c>
      <c r="V19">
        <f t="shared" si="0"/>
        <v>88973.02</v>
      </c>
      <c r="W19">
        <f t="shared" si="0"/>
        <v>96311.679999999993</v>
      </c>
      <c r="X19">
        <f t="shared" si="0"/>
        <v>104555.89</v>
      </c>
      <c r="Y19">
        <f t="shared" si="0"/>
        <v>111405.31</v>
      </c>
      <c r="Z19">
        <f t="shared" si="0"/>
        <v>111564.57999999999</v>
      </c>
      <c r="AA19">
        <f t="shared" si="0"/>
        <v>117660.67000000001</v>
      </c>
      <c r="AB19">
        <f t="shared" si="0"/>
        <v>126896.67</v>
      </c>
      <c r="AC19">
        <f t="shared" si="0"/>
        <v>123311.65000000002</v>
      </c>
      <c r="AD19">
        <f t="shared" si="0"/>
        <v>131124.99</v>
      </c>
      <c r="AE19">
        <f t="shared" si="0"/>
        <v>135992.23000000001</v>
      </c>
      <c r="AF19">
        <f t="shared" si="0"/>
        <v>136702.52000000002</v>
      </c>
      <c r="AG19">
        <f t="shared" si="0"/>
        <v>138505.60000000001</v>
      </c>
      <c r="AH19">
        <f t="shared" si="0"/>
        <v>138709.61000000002</v>
      </c>
      <c r="AI19">
        <f t="shared" si="0"/>
        <v>138366.21</v>
      </c>
      <c r="AJ19">
        <f t="shared" si="0"/>
        <v>138960.94</v>
      </c>
      <c r="AK19">
        <f t="shared" si="0"/>
        <v>141549</v>
      </c>
      <c r="AL19">
        <f t="shared" si="0"/>
        <v>141507.85999999999</v>
      </c>
      <c r="AM19">
        <f t="shared" si="0"/>
        <v>143393.31</v>
      </c>
      <c r="AN19">
        <f t="shared" si="0"/>
        <v>142715.29999999999</v>
      </c>
      <c r="AO19">
        <f t="shared" si="0"/>
        <v>142456.59</v>
      </c>
      <c r="AP19">
        <f t="shared" si="0"/>
        <v>148862.49</v>
      </c>
      <c r="AQ19">
        <f t="shared" si="0"/>
        <v>155852.54999999999</v>
      </c>
      <c r="AR19">
        <f t="shared" si="0"/>
        <v>161161.67999999996</v>
      </c>
      <c r="AS19">
        <f t="shared" si="0"/>
        <v>161376.77000000002</v>
      </c>
      <c r="AT19">
        <f t="shared" si="0"/>
        <v>162360.49</v>
      </c>
      <c r="AU19">
        <f t="shared" si="0"/>
        <v>159226.49</v>
      </c>
      <c r="AV19">
        <f t="shared" si="0"/>
        <v>164137.71</v>
      </c>
      <c r="AW19">
        <f t="shared" si="0"/>
        <v>170774.93999999997</v>
      </c>
      <c r="AX19">
        <f t="shared" si="0"/>
        <v>172736.96</v>
      </c>
      <c r="AY19">
        <f t="shared" si="0"/>
        <v>181467.25</v>
      </c>
      <c r="AZ19">
        <f t="shared" si="0"/>
        <v>190874.16</v>
      </c>
      <c r="BA19">
        <f t="shared" si="0"/>
        <v>198199.82</v>
      </c>
      <c r="BB19">
        <f t="shared" si="0"/>
        <v>207272.41999999998</v>
      </c>
      <c r="BC19">
        <f t="shared" si="0"/>
        <v>208126.58000000002</v>
      </c>
      <c r="BD19">
        <f t="shared" si="0"/>
        <v>206704.9</v>
      </c>
      <c r="BE19">
        <f t="shared" si="0"/>
        <v>212128.39</v>
      </c>
      <c r="BF19">
        <f t="shared" si="0"/>
        <v>217001.28</v>
      </c>
      <c r="BG19">
        <f t="shared" si="0"/>
        <v>221233.41999999998</v>
      </c>
      <c r="BH19">
        <f t="shared" si="0"/>
        <v>226002.43000000002</v>
      </c>
      <c r="BI19">
        <f t="shared" si="0"/>
        <v>230967.55</v>
      </c>
      <c r="BJ19">
        <f t="shared" si="0"/>
        <v>224560.31000000003</v>
      </c>
      <c r="BK19">
        <f t="shared" si="0"/>
        <v>209386.44000000003</v>
      </c>
      <c r="BL19">
        <f t="shared" si="0"/>
        <v>214694</v>
      </c>
      <c r="BM19">
        <f t="shared" si="0"/>
        <v>222646.53999999998</v>
      </c>
      <c r="BN19">
        <f t="shared" si="0"/>
        <v>220969.66</v>
      </c>
      <c r="BO19">
        <f t="shared" si="0"/>
        <v>221490.38</v>
      </c>
      <c r="BP19">
        <f t="shared" ref="BP19:BY19" si="1">BP4+BP5+BP13+BP14+BP18</f>
        <v>222563.77000000002</v>
      </c>
      <c r="BQ19">
        <f t="shared" si="1"/>
        <v>223140.12</v>
      </c>
      <c r="BR19">
        <f t="shared" si="1"/>
        <v>224024.94</v>
      </c>
      <c r="BS19">
        <f t="shared" si="1"/>
        <v>228674.74</v>
      </c>
      <c r="BT19">
        <f t="shared" si="1"/>
        <v>232702.84</v>
      </c>
      <c r="BU19">
        <f t="shared" si="1"/>
        <v>237122.94999999998</v>
      </c>
      <c r="BV19">
        <f t="shared" si="1"/>
        <v>214340.09999999998</v>
      </c>
      <c r="BW19">
        <f t="shared" si="1"/>
        <v>232844.79999999996</v>
      </c>
      <c r="BX19">
        <f t="shared" si="1"/>
        <v>229831.25000000003</v>
      </c>
      <c r="BY19">
        <f t="shared" si="1"/>
        <v>234001.3</v>
      </c>
    </row>
    <row r="21" spans="1:77" x14ac:dyDescent="0.2">
      <c r="B21" t="s">
        <v>35</v>
      </c>
      <c r="C21">
        <f>C19</f>
        <v>34936.199999999997</v>
      </c>
      <c r="D21">
        <f t="shared" ref="D21:BO21" si="2">D19</f>
        <v>38304.720000000001</v>
      </c>
      <c r="E21">
        <f t="shared" si="2"/>
        <v>41687.54</v>
      </c>
      <c r="F21">
        <f t="shared" si="2"/>
        <v>40438.94</v>
      </c>
      <c r="G21">
        <f t="shared" si="2"/>
        <v>40272.869999999995</v>
      </c>
      <c r="H21">
        <f t="shared" si="2"/>
        <v>42615.360000000001</v>
      </c>
      <c r="I21">
        <f t="shared" si="2"/>
        <v>43400.33</v>
      </c>
      <c r="J21">
        <f t="shared" si="2"/>
        <v>45997.380000000005</v>
      </c>
      <c r="K21">
        <f t="shared" si="2"/>
        <v>48277.4</v>
      </c>
      <c r="L21">
        <f t="shared" si="2"/>
        <v>49304.28</v>
      </c>
      <c r="M21">
        <f t="shared" si="2"/>
        <v>49683.25</v>
      </c>
      <c r="N21">
        <f t="shared" si="2"/>
        <v>53496.6</v>
      </c>
      <c r="O21">
        <f t="shared" si="2"/>
        <v>56307.74</v>
      </c>
      <c r="P21">
        <f t="shared" si="2"/>
        <v>60147.49</v>
      </c>
      <c r="Q21">
        <f t="shared" si="2"/>
        <v>66598.92</v>
      </c>
      <c r="R21">
        <f t="shared" si="2"/>
        <v>70137.39</v>
      </c>
      <c r="S21">
        <f t="shared" si="2"/>
        <v>74722.67</v>
      </c>
      <c r="T21">
        <f t="shared" si="2"/>
        <v>80098</v>
      </c>
      <c r="U21">
        <f t="shared" si="2"/>
        <v>83576.59</v>
      </c>
      <c r="V21">
        <f t="shared" si="2"/>
        <v>88973.02</v>
      </c>
      <c r="W21">
        <f t="shared" si="2"/>
        <v>96311.679999999993</v>
      </c>
      <c r="X21">
        <f t="shared" si="2"/>
        <v>104555.89</v>
      </c>
      <c r="Y21">
        <f t="shared" si="2"/>
        <v>111405.31</v>
      </c>
      <c r="Z21">
        <f t="shared" si="2"/>
        <v>111564.57999999999</v>
      </c>
      <c r="AA21">
        <f t="shared" si="2"/>
        <v>117660.67000000001</v>
      </c>
      <c r="AB21">
        <f t="shared" si="2"/>
        <v>126896.67</v>
      </c>
      <c r="AC21">
        <f t="shared" si="2"/>
        <v>123311.65000000002</v>
      </c>
      <c r="AD21">
        <f t="shared" si="2"/>
        <v>131124.99</v>
      </c>
      <c r="AE21">
        <f t="shared" si="2"/>
        <v>135992.23000000001</v>
      </c>
      <c r="AF21">
        <f t="shared" si="2"/>
        <v>136702.52000000002</v>
      </c>
      <c r="AG21">
        <f t="shared" si="2"/>
        <v>138505.60000000001</v>
      </c>
      <c r="AH21">
        <f t="shared" si="2"/>
        <v>138709.61000000002</v>
      </c>
      <c r="AI21">
        <f t="shared" si="2"/>
        <v>138366.21</v>
      </c>
      <c r="AJ21">
        <f t="shared" si="2"/>
        <v>138960.94</v>
      </c>
      <c r="AK21">
        <f t="shared" si="2"/>
        <v>141549</v>
      </c>
      <c r="AL21">
        <f t="shared" si="2"/>
        <v>141507.85999999999</v>
      </c>
      <c r="AM21">
        <f t="shared" si="2"/>
        <v>143393.31</v>
      </c>
      <c r="AN21">
        <f t="shared" si="2"/>
        <v>142715.29999999999</v>
      </c>
      <c r="AO21">
        <f t="shared" si="2"/>
        <v>142456.59</v>
      </c>
      <c r="AP21">
        <f t="shared" si="2"/>
        <v>148862.49</v>
      </c>
      <c r="AQ21">
        <f t="shared" si="2"/>
        <v>155852.54999999999</v>
      </c>
      <c r="AR21">
        <f t="shared" si="2"/>
        <v>161161.67999999996</v>
      </c>
      <c r="AS21">
        <f t="shared" si="2"/>
        <v>161376.77000000002</v>
      </c>
      <c r="AT21">
        <f t="shared" si="2"/>
        <v>162360.49</v>
      </c>
      <c r="AU21">
        <f t="shared" si="2"/>
        <v>159226.49</v>
      </c>
      <c r="AV21">
        <f t="shared" si="2"/>
        <v>164137.71</v>
      </c>
      <c r="AW21">
        <f t="shared" si="2"/>
        <v>170774.93999999997</v>
      </c>
      <c r="AX21">
        <f t="shared" si="2"/>
        <v>172736.96</v>
      </c>
      <c r="AY21">
        <f t="shared" si="2"/>
        <v>181467.25</v>
      </c>
      <c r="AZ21">
        <f t="shared" si="2"/>
        <v>190874.16</v>
      </c>
      <c r="BA21">
        <f t="shared" si="2"/>
        <v>198199.82</v>
      </c>
      <c r="BB21">
        <f t="shared" si="2"/>
        <v>207272.41999999998</v>
      </c>
      <c r="BC21">
        <f t="shared" si="2"/>
        <v>208126.58000000002</v>
      </c>
      <c r="BD21">
        <f t="shared" si="2"/>
        <v>206704.9</v>
      </c>
      <c r="BE21">
        <f t="shared" si="2"/>
        <v>212128.39</v>
      </c>
      <c r="BF21">
        <f t="shared" si="2"/>
        <v>217001.28</v>
      </c>
      <c r="BG21">
        <f t="shared" si="2"/>
        <v>221233.41999999998</v>
      </c>
      <c r="BH21">
        <f t="shared" si="2"/>
        <v>226002.43000000002</v>
      </c>
      <c r="BI21">
        <f t="shared" si="2"/>
        <v>230967.55</v>
      </c>
      <c r="BJ21">
        <f t="shared" si="2"/>
        <v>224560.31000000003</v>
      </c>
      <c r="BK21">
        <f t="shared" si="2"/>
        <v>209386.44000000003</v>
      </c>
      <c r="BL21">
        <f t="shared" si="2"/>
        <v>214694</v>
      </c>
      <c r="BM21">
        <f t="shared" si="2"/>
        <v>222646.53999999998</v>
      </c>
      <c r="BN21">
        <f t="shared" si="2"/>
        <v>220969.66</v>
      </c>
      <c r="BO21">
        <f t="shared" si="2"/>
        <v>221490.38</v>
      </c>
      <c r="BP21">
        <f t="shared" ref="BP21:BX21" si="3">BP19</f>
        <v>222563.77000000002</v>
      </c>
      <c r="BQ21">
        <f t="shared" si="3"/>
        <v>223140.12</v>
      </c>
      <c r="BR21">
        <f t="shared" si="3"/>
        <v>224024.94</v>
      </c>
      <c r="BS21">
        <f t="shared" si="3"/>
        <v>228674.74</v>
      </c>
      <c r="BT21">
        <f t="shared" si="3"/>
        <v>232702.84</v>
      </c>
      <c r="BU21">
        <f t="shared" si="3"/>
        <v>237122.94999999998</v>
      </c>
      <c r="BV21">
        <f t="shared" si="3"/>
        <v>214340.09999999998</v>
      </c>
      <c r="BW21">
        <f t="shared" si="3"/>
        <v>232844.79999999996</v>
      </c>
      <c r="BX21">
        <f t="shared" si="3"/>
        <v>229831.25000000003</v>
      </c>
      <c r="BY21">
        <f t="shared" ref="BY21" si="4">BY19</f>
        <v>234001.3</v>
      </c>
    </row>
    <row r="22" spans="1:77" x14ac:dyDescent="0.2">
      <c r="B22" t="s">
        <v>10</v>
      </c>
      <c r="C22">
        <f>C4</f>
        <v>11754.57</v>
      </c>
      <c r="D22">
        <f t="shared" ref="D22:BO22" si="5">D4</f>
        <v>13218.04</v>
      </c>
      <c r="E22">
        <f t="shared" si="5"/>
        <v>14655.9</v>
      </c>
      <c r="F22">
        <f t="shared" si="5"/>
        <v>13000.08</v>
      </c>
      <c r="G22">
        <f t="shared" si="5"/>
        <v>12482.96</v>
      </c>
      <c r="H22">
        <f t="shared" si="5"/>
        <v>13516.02</v>
      </c>
      <c r="I22">
        <f t="shared" si="5"/>
        <v>13154.75</v>
      </c>
      <c r="J22">
        <f t="shared" si="5"/>
        <v>13871.08</v>
      </c>
      <c r="K22">
        <f t="shared" si="5"/>
        <v>13200.73</v>
      </c>
      <c r="L22">
        <f t="shared" si="5"/>
        <v>12864.63</v>
      </c>
      <c r="M22">
        <f t="shared" si="5"/>
        <v>12426.3</v>
      </c>
      <c r="N22">
        <f t="shared" si="5"/>
        <v>11651.5</v>
      </c>
      <c r="O22">
        <f t="shared" si="5"/>
        <v>11993.83</v>
      </c>
      <c r="P22">
        <f t="shared" si="5"/>
        <v>12472.17</v>
      </c>
      <c r="Q22">
        <f t="shared" si="5"/>
        <v>15438.15</v>
      </c>
      <c r="R22">
        <f t="shared" si="5"/>
        <v>15336.07</v>
      </c>
      <c r="S22">
        <f t="shared" si="5"/>
        <v>18015.669999999998</v>
      </c>
      <c r="T22">
        <f t="shared" si="5"/>
        <v>19133.86</v>
      </c>
      <c r="U22">
        <f t="shared" si="5"/>
        <v>21250.06</v>
      </c>
      <c r="V22">
        <f t="shared" si="5"/>
        <v>23697.78</v>
      </c>
      <c r="W22">
        <f t="shared" si="5"/>
        <v>23842.41</v>
      </c>
      <c r="X22">
        <f t="shared" si="5"/>
        <v>24575.31</v>
      </c>
      <c r="Y22">
        <f t="shared" si="5"/>
        <v>25106.11</v>
      </c>
      <c r="Z22">
        <f t="shared" si="5"/>
        <v>22004.84</v>
      </c>
      <c r="AA22">
        <f t="shared" si="5"/>
        <v>21849.19</v>
      </c>
      <c r="AB22">
        <f t="shared" si="5"/>
        <v>23730.81</v>
      </c>
      <c r="AC22">
        <f t="shared" si="5"/>
        <v>25927.38</v>
      </c>
      <c r="AD22">
        <f t="shared" si="5"/>
        <v>27072.75</v>
      </c>
      <c r="AE22">
        <f t="shared" si="5"/>
        <v>28213.78</v>
      </c>
      <c r="AF22">
        <f t="shared" si="5"/>
        <v>26994.38</v>
      </c>
      <c r="AG22">
        <f t="shared" si="5"/>
        <v>27814.6</v>
      </c>
      <c r="AH22">
        <f t="shared" si="5"/>
        <v>28900.42</v>
      </c>
      <c r="AI22">
        <f t="shared" si="5"/>
        <v>29446.7</v>
      </c>
      <c r="AJ22">
        <f t="shared" si="5"/>
        <v>28983.99</v>
      </c>
      <c r="AK22">
        <f t="shared" si="5"/>
        <v>28564.82</v>
      </c>
      <c r="AL22">
        <f t="shared" si="5"/>
        <v>29010.06</v>
      </c>
      <c r="AM22">
        <f t="shared" si="5"/>
        <v>30114.49</v>
      </c>
      <c r="AN22">
        <f t="shared" si="5"/>
        <v>29065.34</v>
      </c>
      <c r="AO22">
        <f t="shared" si="5"/>
        <v>28951.3</v>
      </c>
      <c r="AP22">
        <f t="shared" si="5"/>
        <v>29203.8</v>
      </c>
      <c r="AQ22">
        <f t="shared" si="5"/>
        <v>30769.75</v>
      </c>
      <c r="AR22">
        <f t="shared" si="5"/>
        <v>32169.21</v>
      </c>
      <c r="AS22">
        <f t="shared" si="5"/>
        <v>32231.02</v>
      </c>
      <c r="AT22">
        <f t="shared" si="5"/>
        <v>31438.06</v>
      </c>
      <c r="AU22">
        <f t="shared" si="5"/>
        <v>32324.560000000001</v>
      </c>
      <c r="AV22">
        <f t="shared" si="5"/>
        <v>31933</v>
      </c>
      <c r="AW22">
        <f t="shared" si="5"/>
        <v>32683.62</v>
      </c>
      <c r="AX22">
        <f t="shared" si="5"/>
        <v>32828.94</v>
      </c>
      <c r="AY22">
        <f t="shared" si="5"/>
        <v>32930.58</v>
      </c>
      <c r="AZ22">
        <f t="shared" si="5"/>
        <v>35023.46</v>
      </c>
      <c r="BA22">
        <f t="shared" si="5"/>
        <v>34011.42</v>
      </c>
      <c r="BB22">
        <f t="shared" si="5"/>
        <v>34067.339999999997</v>
      </c>
      <c r="BC22">
        <f t="shared" si="5"/>
        <v>32836.1</v>
      </c>
      <c r="BD22">
        <f t="shared" si="5"/>
        <v>33787.269999999997</v>
      </c>
      <c r="BE22">
        <f t="shared" si="5"/>
        <v>35883.46</v>
      </c>
      <c r="BF22">
        <f t="shared" si="5"/>
        <v>36702.28</v>
      </c>
      <c r="BG22">
        <f t="shared" si="5"/>
        <v>36971.33</v>
      </c>
      <c r="BH22">
        <f t="shared" si="5"/>
        <v>36953.01</v>
      </c>
      <c r="BI22">
        <f t="shared" si="5"/>
        <v>37557.33</v>
      </c>
      <c r="BJ22">
        <f t="shared" si="5"/>
        <v>34429.300000000003</v>
      </c>
      <c r="BK22">
        <f t="shared" si="5"/>
        <v>34726.75</v>
      </c>
      <c r="BL22">
        <f t="shared" si="5"/>
        <v>36220.61</v>
      </c>
      <c r="BM22">
        <f t="shared" si="5"/>
        <v>37788.089999999997</v>
      </c>
      <c r="BN22">
        <f t="shared" si="5"/>
        <v>37341.360000000001</v>
      </c>
      <c r="BO22">
        <f t="shared" si="5"/>
        <v>37242.04</v>
      </c>
      <c r="BP22">
        <f t="shared" ref="BP22:BX22" si="6">BP4</f>
        <v>38260.36</v>
      </c>
      <c r="BQ22">
        <f t="shared" si="6"/>
        <v>38946.74</v>
      </c>
      <c r="BR22">
        <f t="shared" si="6"/>
        <v>39815.660000000003</v>
      </c>
      <c r="BS22">
        <f t="shared" si="6"/>
        <v>40862.97</v>
      </c>
      <c r="BT22">
        <f t="shared" si="6"/>
        <v>40631.54</v>
      </c>
      <c r="BU22">
        <f t="shared" si="6"/>
        <v>40865.64</v>
      </c>
      <c r="BV22">
        <f t="shared" si="6"/>
        <v>39686.400000000001</v>
      </c>
      <c r="BW22">
        <f t="shared" si="6"/>
        <v>44048.7</v>
      </c>
      <c r="BX22">
        <f t="shared" si="6"/>
        <v>41885.26</v>
      </c>
      <c r="BY22">
        <f t="shared" ref="BY22" si="7">BY4</f>
        <v>39785.440000000002</v>
      </c>
    </row>
    <row r="23" spans="1:77" x14ac:dyDescent="0.2">
      <c r="B23" t="s">
        <v>37</v>
      </c>
      <c r="M23">
        <f t="shared" ref="M23:BO23" si="8">M6</f>
        <v>6774.58</v>
      </c>
      <c r="N23">
        <f t="shared" si="8"/>
        <v>7368.6</v>
      </c>
      <c r="O23">
        <f t="shared" si="8"/>
        <v>7545.45</v>
      </c>
      <c r="P23">
        <f t="shared" si="8"/>
        <v>8077.4</v>
      </c>
      <c r="Q23">
        <f t="shared" si="8"/>
        <v>8957.86</v>
      </c>
      <c r="R23">
        <f t="shared" si="8"/>
        <v>9007.59</v>
      </c>
      <c r="S23">
        <f t="shared" si="8"/>
        <v>8621.58</v>
      </c>
      <c r="T23">
        <f t="shared" si="8"/>
        <v>9318.9500000000007</v>
      </c>
      <c r="U23">
        <f t="shared" si="8"/>
        <v>9170.56</v>
      </c>
      <c r="V23">
        <f t="shared" si="8"/>
        <v>9397.25</v>
      </c>
      <c r="W23">
        <f t="shared" si="8"/>
        <v>10344.11</v>
      </c>
      <c r="X23">
        <f t="shared" si="8"/>
        <v>10861.85</v>
      </c>
      <c r="Y23">
        <f t="shared" si="8"/>
        <v>11764.69</v>
      </c>
      <c r="Z23">
        <f t="shared" si="8"/>
        <v>12097.99</v>
      </c>
      <c r="AA23">
        <f t="shared" si="8"/>
        <v>11813.65</v>
      </c>
      <c r="AB23">
        <f t="shared" si="8"/>
        <v>12535.48</v>
      </c>
      <c r="AC23">
        <f t="shared" si="8"/>
        <v>11859.3</v>
      </c>
      <c r="AD23">
        <f t="shared" si="8"/>
        <v>11651.08</v>
      </c>
      <c r="AE23">
        <f t="shared" si="8"/>
        <v>11824.25</v>
      </c>
      <c r="AF23">
        <f t="shared" si="8"/>
        <v>11352.97</v>
      </c>
      <c r="AG23">
        <f t="shared" si="8"/>
        <v>11365.82</v>
      </c>
      <c r="AH23">
        <f t="shared" si="8"/>
        <v>11245.7</v>
      </c>
      <c r="AI23">
        <f t="shared" si="8"/>
        <v>11012.51</v>
      </c>
      <c r="AJ23">
        <f t="shared" si="8"/>
        <v>11237.53</v>
      </c>
      <c r="AK23">
        <f t="shared" si="8"/>
        <v>11195.34</v>
      </c>
      <c r="AL23">
        <f t="shared" si="8"/>
        <v>10609.64</v>
      </c>
      <c r="AM23">
        <f t="shared" si="8"/>
        <v>10307.42</v>
      </c>
      <c r="AN23">
        <f t="shared" si="8"/>
        <v>10057.51</v>
      </c>
      <c r="AO23">
        <f t="shared" si="8"/>
        <v>9394.9</v>
      </c>
      <c r="AP23">
        <f t="shared" si="8"/>
        <v>9065.11</v>
      </c>
      <c r="AQ23">
        <f t="shared" si="8"/>
        <v>9115.15</v>
      </c>
      <c r="AR23">
        <f t="shared" si="8"/>
        <v>9435.41</v>
      </c>
      <c r="AS23">
        <f t="shared" si="8"/>
        <v>9137.56</v>
      </c>
      <c r="AT23">
        <f t="shared" si="8"/>
        <v>9111.89</v>
      </c>
      <c r="AU23">
        <f t="shared" si="8"/>
        <v>8471</v>
      </c>
      <c r="AV23">
        <f t="shared" si="8"/>
        <v>8463.75</v>
      </c>
      <c r="AW23">
        <f t="shared" si="8"/>
        <v>8582.11</v>
      </c>
      <c r="AX23">
        <f t="shared" si="8"/>
        <v>8104.54</v>
      </c>
      <c r="AY23">
        <f t="shared" si="8"/>
        <v>8023.29</v>
      </c>
      <c r="AZ23">
        <f t="shared" si="8"/>
        <v>7987.68</v>
      </c>
      <c r="BA23">
        <f t="shared" si="8"/>
        <v>7651.82</v>
      </c>
      <c r="BB23">
        <f t="shared" si="8"/>
        <v>7923.72</v>
      </c>
      <c r="BC23">
        <f t="shared" si="8"/>
        <v>8136.91</v>
      </c>
      <c r="BD23">
        <f t="shared" si="8"/>
        <v>7846.2</v>
      </c>
      <c r="BE23">
        <f t="shared" si="8"/>
        <v>7486.38</v>
      </c>
      <c r="BF23">
        <f t="shared" si="8"/>
        <v>7136.49</v>
      </c>
      <c r="BG23">
        <f t="shared" si="8"/>
        <v>6830.79</v>
      </c>
      <c r="BH23">
        <f t="shared" si="8"/>
        <v>6520.59</v>
      </c>
      <c r="BI23">
        <f t="shared" si="8"/>
        <v>6770.81</v>
      </c>
      <c r="BJ23">
        <f t="shared" si="8"/>
        <v>6497.9</v>
      </c>
      <c r="BK23">
        <f t="shared" si="8"/>
        <v>5228.17</v>
      </c>
      <c r="BL23">
        <f t="shared" si="8"/>
        <v>5081.07</v>
      </c>
      <c r="BM23">
        <f t="shared" si="8"/>
        <v>5763.2</v>
      </c>
      <c r="BN23">
        <f t="shared" si="8"/>
        <v>5819.99</v>
      </c>
      <c r="BO23">
        <f t="shared" si="8"/>
        <v>5511.96</v>
      </c>
      <c r="BP23">
        <f t="shared" ref="BP23:BX23" si="9">BP6</f>
        <v>5087.6499999999996</v>
      </c>
      <c r="BQ23">
        <f t="shared" si="9"/>
        <v>5305.87</v>
      </c>
      <c r="BR23">
        <f t="shared" si="9"/>
        <v>5277.55</v>
      </c>
      <c r="BS23">
        <f t="shared" si="9"/>
        <v>5469.34</v>
      </c>
      <c r="BT23">
        <f t="shared" si="9"/>
        <v>5780.31</v>
      </c>
      <c r="BU23">
        <f t="shared" si="9"/>
        <v>5795.77</v>
      </c>
      <c r="BV23">
        <f t="shared" si="9"/>
        <v>5913.4</v>
      </c>
      <c r="BW23">
        <f t="shared" si="9"/>
        <v>6667.5</v>
      </c>
      <c r="BX23">
        <f t="shared" si="9"/>
        <v>6796.21</v>
      </c>
    </row>
    <row r="24" spans="1:77" x14ac:dyDescent="0.2">
      <c r="B24" t="s">
        <v>38</v>
      </c>
      <c r="M24">
        <f t="shared" ref="M24:BO24" si="10">M7</f>
        <v>3347.14</v>
      </c>
      <c r="N24">
        <f t="shared" si="10"/>
        <v>3611.66</v>
      </c>
      <c r="O24">
        <f t="shared" si="10"/>
        <v>3763.35</v>
      </c>
      <c r="P24">
        <f t="shared" si="10"/>
        <v>3862.35</v>
      </c>
      <c r="Q24">
        <f t="shared" si="10"/>
        <v>4106.78</v>
      </c>
      <c r="R24">
        <f t="shared" si="10"/>
        <v>4483.41</v>
      </c>
      <c r="S24">
        <f t="shared" si="10"/>
        <v>4657.55</v>
      </c>
      <c r="T24">
        <f t="shared" si="10"/>
        <v>4948.46</v>
      </c>
      <c r="U24">
        <f t="shared" si="10"/>
        <v>5158.4799999999996</v>
      </c>
      <c r="V24">
        <f t="shared" si="10"/>
        <v>5127.79</v>
      </c>
      <c r="W24">
        <f t="shared" si="10"/>
        <v>5495.36</v>
      </c>
      <c r="X24">
        <f t="shared" si="10"/>
        <v>5887.48</v>
      </c>
      <c r="Y24">
        <f t="shared" si="10"/>
        <v>6340.13</v>
      </c>
      <c r="Z24">
        <f t="shared" si="10"/>
        <v>6616.44</v>
      </c>
      <c r="AA24">
        <f t="shared" si="10"/>
        <v>7028.05</v>
      </c>
      <c r="AB24">
        <f t="shared" si="10"/>
        <v>7247.1</v>
      </c>
      <c r="AC24">
        <f t="shared" si="10"/>
        <v>6614.9</v>
      </c>
      <c r="AD24">
        <f t="shared" si="10"/>
        <v>7105.45</v>
      </c>
      <c r="AE24">
        <f t="shared" si="10"/>
        <v>7421.89</v>
      </c>
      <c r="AF24">
        <f t="shared" si="10"/>
        <v>7644.02</v>
      </c>
      <c r="AG24">
        <f t="shared" si="10"/>
        <v>7797.91</v>
      </c>
      <c r="AH24">
        <f t="shared" si="10"/>
        <v>7853.33</v>
      </c>
      <c r="AI24">
        <f t="shared" si="10"/>
        <v>7369.26</v>
      </c>
      <c r="AJ24">
        <f t="shared" si="10"/>
        <v>7533.12</v>
      </c>
      <c r="AK24">
        <f t="shared" si="10"/>
        <v>7511.77</v>
      </c>
      <c r="AL24">
        <f t="shared" si="10"/>
        <v>7486.46</v>
      </c>
      <c r="AM24">
        <f t="shared" si="10"/>
        <v>7457.09</v>
      </c>
      <c r="AN24">
        <f t="shared" si="10"/>
        <v>7615.31</v>
      </c>
      <c r="AO24">
        <f t="shared" si="10"/>
        <v>7666.81</v>
      </c>
      <c r="AP24">
        <f t="shared" si="10"/>
        <v>8199.4</v>
      </c>
      <c r="AQ24">
        <f t="shared" si="10"/>
        <v>8483.2000000000007</v>
      </c>
      <c r="AR24">
        <f t="shared" si="10"/>
        <v>8895.2199999999993</v>
      </c>
      <c r="AS24">
        <f t="shared" si="10"/>
        <v>8953.77</v>
      </c>
      <c r="AT24">
        <f t="shared" si="10"/>
        <v>8907.5</v>
      </c>
      <c r="AU24">
        <f t="shared" si="10"/>
        <v>8868.4</v>
      </c>
      <c r="AV24">
        <f t="shared" si="10"/>
        <v>9203.2800000000007</v>
      </c>
      <c r="AW24">
        <f t="shared" si="10"/>
        <v>9396.41</v>
      </c>
      <c r="AX24">
        <f t="shared" si="10"/>
        <v>9329.6200000000008</v>
      </c>
      <c r="AY24">
        <f t="shared" si="10"/>
        <v>9800.2199999999993</v>
      </c>
      <c r="AZ24">
        <f t="shared" si="10"/>
        <v>10084.07</v>
      </c>
      <c r="BA24">
        <f t="shared" si="10"/>
        <v>10426.77</v>
      </c>
      <c r="BB24">
        <f t="shared" si="10"/>
        <v>10577.99</v>
      </c>
      <c r="BC24">
        <f t="shared" si="10"/>
        <v>11099.11</v>
      </c>
      <c r="BD24">
        <f t="shared" si="10"/>
        <v>11089.95</v>
      </c>
      <c r="BE24">
        <f t="shared" si="10"/>
        <v>11389.55</v>
      </c>
      <c r="BF24">
        <f t="shared" si="10"/>
        <v>11396.6</v>
      </c>
      <c r="BG24">
        <f t="shared" si="10"/>
        <v>11191.89</v>
      </c>
      <c r="BH24">
        <f t="shared" si="10"/>
        <v>10899.14</v>
      </c>
      <c r="BI24">
        <f t="shared" si="10"/>
        <v>10989.81</v>
      </c>
      <c r="BJ24">
        <f t="shared" si="10"/>
        <v>11281.56</v>
      </c>
      <c r="BK24">
        <f t="shared" si="10"/>
        <v>11214.7</v>
      </c>
      <c r="BL24">
        <f t="shared" si="10"/>
        <v>11021.14</v>
      </c>
      <c r="BM24">
        <f t="shared" si="10"/>
        <v>11739.72</v>
      </c>
      <c r="BN24">
        <f t="shared" si="10"/>
        <v>11793.75</v>
      </c>
      <c r="BO24">
        <f t="shared" si="10"/>
        <v>11834.82</v>
      </c>
      <c r="BP24">
        <f t="shared" ref="BP24:BX24" si="11">BP7</f>
        <v>12061.22</v>
      </c>
      <c r="BQ24">
        <f t="shared" si="11"/>
        <v>11789.59</v>
      </c>
      <c r="BR24">
        <f t="shared" si="11"/>
        <v>11845.88</v>
      </c>
      <c r="BS24">
        <f t="shared" si="11"/>
        <v>11964.6</v>
      </c>
      <c r="BT24">
        <f t="shared" si="11"/>
        <v>11346.83</v>
      </c>
      <c r="BU24">
        <f t="shared" si="11"/>
        <v>11695.84</v>
      </c>
      <c r="BV24">
        <f t="shared" si="11"/>
        <v>10544.1</v>
      </c>
      <c r="BW24">
        <f t="shared" si="11"/>
        <v>10604</v>
      </c>
      <c r="BX24">
        <f t="shared" si="11"/>
        <v>10416.25</v>
      </c>
    </row>
    <row r="25" spans="1:77" x14ac:dyDescent="0.2">
      <c r="B25" t="s">
        <v>36</v>
      </c>
      <c r="M25">
        <f t="shared" ref="M25:BO25" si="12">(M8+M9)</f>
        <v>2319.59</v>
      </c>
      <c r="N25">
        <f t="shared" si="12"/>
        <v>2619.46</v>
      </c>
      <c r="O25">
        <f t="shared" si="12"/>
        <v>2851.54</v>
      </c>
      <c r="P25">
        <f t="shared" si="12"/>
        <v>3078.03</v>
      </c>
      <c r="Q25">
        <f t="shared" si="12"/>
        <v>3392.29</v>
      </c>
      <c r="R25">
        <f t="shared" si="12"/>
        <v>3818.89</v>
      </c>
      <c r="S25">
        <f t="shared" si="12"/>
        <v>4119.68</v>
      </c>
      <c r="T25">
        <f t="shared" si="12"/>
        <v>4515.97</v>
      </c>
      <c r="U25">
        <f t="shared" si="12"/>
        <v>4551.9799999999996</v>
      </c>
      <c r="V25">
        <f t="shared" si="12"/>
        <v>4858.2299999999996</v>
      </c>
      <c r="W25">
        <f t="shared" si="12"/>
        <v>5391.16</v>
      </c>
      <c r="X25">
        <f t="shared" si="12"/>
        <v>6028.92</v>
      </c>
      <c r="Y25">
        <f t="shared" si="12"/>
        <v>6615.6100000000006</v>
      </c>
      <c r="Z25">
        <f t="shared" si="12"/>
        <v>6933.17</v>
      </c>
      <c r="AA25">
        <f t="shared" si="12"/>
        <v>7723.12</v>
      </c>
      <c r="AB25">
        <f t="shared" si="12"/>
        <v>8681.33</v>
      </c>
      <c r="AC25">
        <f t="shared" si="12"/>
        <v>8098.35</v>
      </c>
      <c r="AD25">
        <f t="shared" si="12"/>
        <v>9085.83</v>
      </c>
      <c r="AE25">
        <f t="shared" si="12"/>
        <v>9237.0299999999988</v>
      </c>
      <c r="AF25">
        <f t="shared" si="12"/>
        <v>9280.5399999999991</v>
      </c>
      <c r="AG25">
        <f t="shared" si="12"/>
        <v>9707.94</v>
      </c>
      <c r="AH25">
        <f t="shared" si="12"/>
        <v>9564.7099999999991</v>
      </c>
      <c r="AI25">
        <f t="shared" si="12"/>
        <v>9435.15</v>
      </c>
      <c r="AJ25">
        <f t="shared" si="12"/>
        <v>9313.9599999999991</v>
      </c>
      <c r="AK25">
        <f t="shared" si="12"/>
        <v>9558.86</v>
      </c>
      <c r="AL25">
        <f t="shared" si="12"/>
        <v>9721.73</v>
      </c>
      <c r="AM25">
        <f t="shared" si="12"/>
        <v>9627.27</v>
      </c>
      <c r="AN25">
        <f t="shared" si="12"/>
        <v>9417.25</v>
      </c>
      <c r="AO25">
        <f t="shared" si="12"/>
        <v>9619.69</v>
      </c>
      <c r="AP25">
        <f t="shared" si="12"/>
        <v>10277.540000000001</v>
      </c>
      <c r="AQ25">
        <f t="shared" si="12"/>
        <v>10853.92</v>
      </c>
      <c r="AR25">
        <f t="shared" si="12"/>
        <v>11556.52</v>
      </c>
      <c r="AS25">
        <f t="shared" si="12"/>
        <v>11823.31</v>
      </c>
      <c r="AT25">
        <f t="shared" si="12"/>
        <v>12328.490000000002</v>
      </c>
      <c r="AU25">
        <f t="shared" si="12"/>
        <v>12646.029999999999</v>
      </c>
      <c r="AV25">
        <f t="shared" si="12"/>
        <v>13238.41</v>
      </c>
      <c r="AW25">
        <f t="shared" si="12"/>
        <v>14037.81</v>
      </c>
      <c r="AX25">
        <f t="shared" si="12"/>
        <v>14485.02</v>
      </c>
      <c r="AY25">
        <f t="shared" si="12"/>
        <v>15178.62</v>
      </c>
      <c r="AZ25">
        <f t="shared" si="12"/>
        <v>15526.34</v>
      </c>
      <c r="BA25">
        <f t="shared" si="12"/>
        <v>16505.16</v>
      </c>
      <c r="BB25">
        <f t="shared" si="12"/>
        <v>17946.77</v>
      </c>
      <c r="BC25">
        <f t="shared" si="12"/>
        <v>18546.88</v>
      </c>
      <c r="BD25">
        <f t="shared" si="12"/>
        <v>18208.940000000002</v>
      </c>
      <c r="BE25">
        <f t="shared" si="12"/>
        <v>18575.169999999998</v>
      </c>
      <c r="BF25">
        <f t="shared" si="12"/>
        <v>18453.71</v>
      </c>
      <c r="BG25">
        <f t="shared" si="12"/>
        <v>20051.71</v>
      </c>
      <c r="BH25">
        <f t="shared" si="12"/>
        <v>20835.93</v>
      </c>
      <c r="BI25">
        <f t="shared" si="12"/>
        <v>21434.99</v>
      </c>
      <c r="BJ25">
        <f t="shared" si="12"/>
        <v>20618.89</v>
      </c>
      <c r="BK25">
        <f t="shared" si="12"/>
        <v>20893.11</v>
      </c>
      <c r="BL25">
        <f t="shared" si="12"/>
        <v>20269.73</v>
      </c>
      <c r="BM25">
        <f t="shared" si="12"/>
        <v>21088.1</v>
      </c>
      <c r="BN25">
        <f t="shared" si="12"/>
        <v>21572.989999999998</v>
      </c>
      <c r="BO25">
        <f t="shared" si="12"/>
        <v>23081.5</v>
      </c>
      <c r="BP25">
        <f t="shared" ref="BP25:BX25" si="13">(BP8+BP9)</f>
        <v>23891.79</v>
      </c>
      <c r="BQ25">
        <f t="shared" si="13"/>
        <v>24546.03</v>
      </c>
      <c r="BR25">
        <f t="shared" si="13"/>
        <v>25486.33</v>
      </c>
      <c r="BS25">
        <f t="shared" si="13"/>
        <v>26500.79</v>
      </c>
      <c r="BT25">
        <f t="shared" si="13"/>
        <v>26783.739999999998</v>
      </c>
      <c r="BU25">
        <f t="shared" si="13"/>
        <v>28539.449999999997</v>
      </c>
      <c r="BV25">
        <f t="shared" si="13"/>
        <v>27775.800000000003</v>
      </c>
      <c r="BW25">
        <f t="shared" si="13"/>
        <v>26710.1</v>
      </c>
      <c r="BX25">
        <f t="shared" si="13"/>
        <v>25540.1</v>
      </c>
    </row>
    <row r="26" spans="1:77" x14ac:dyDescent="0.2">
      <c r="B26" t="s">
        <v>39</v>
      </c>
      <c r="M26">
        <f t="shared" ref="M26:BO26" si="14">M10</f>
        <v>3750.99</v>
      </c>
      <c r="N26">
        <f t="shared" si="14"/>
        <v>4037.84</v>
      </c>
      <c r="O26">
        <f t="shared" si="14"/>
        <v>4373.8900000000003</v>
      </c>
      <c r="P26">
        <f t="shared" si="14"/>
        <v>4791.97</v>
      </c>
      <c r="Q26">
        <f t="shared" si="14"/>
        <v>5277.65</v>
      </c>
      <c r="R26">
        <f t="shared" si="14"/>
        <v>5891.04</v>
      </c>
      <c r="S26">
        <f t="shared" si="14"/>
        <v>6151.11</v>
      </c>
      <c r="T26">
        <f t="shared" si="14"/>
        <v>6619.39</v>
      </c>
      <c r="U26">
        <f t="shared" si="14"/>
        <v>6844.56</v>
      </c>
      <c r="V26">
        <f t="shared" si="14"/>
        <v>7028.95</v>
      </c>
      <c r="W26">
        <f t="shared" si="14"/>
        <v>7893.06</v>
      </c>
      <c r="X26">
        <f t="shared" si="14"/>
        <v>8519.3700000000008</v>
      </c>
      <c r="Y26">
        <f t="shared" si="14"/>
        <v>9105.5499999999993</v>
      </c>
      <c r="Z26">
        <f t="shared" si="14"/>
        <v>9500.84</v>
      </c>
      <c r="AA26">
        <f t="shared" si="14"/>
        <v>10394.049999999999</v>
      </c>
      <c r="AB26">
        <f t="shared" si="14"/>
        <v>10482</v>
      </c>
      <c r="AC26">
        <f t="shared" si="14"/>
        <v>9439.1200000000008</v>
      </c>
      <c r="AD26">
        <f t="shared" si="14"/>
        <v>9923.92</v>
      </c>
      <c r="AE26">
        <f t="shared" si="14"/>
        <v>10585.82</v>
      </c>
      <c r="AF26">
        <f t="shared" si="14"/>
        <v>10874.25</v>
      </c>
      <c r="AG26">
        <f t="shared" si="14"/>
        <v>11088.02</v>
      </c>
      <c r="AH26">
        <f t="shared" si="14"/>
        <v>10935.26</v>
      </c>
      <c r="AI26">
        <f t="shared" si="14"/>
        <v>10496.49</v>
      </c>
      <c r="AJ26">
        <f t="shared" si="14"/>
        <v>10704.01</v>
      </c>
      <c r="AK26">
        <f t="shared" si="14"/>
        <v>10989.02</v>
      </c>
      <c r="AL26">
        <f t="shared" si="14"/>
        <v>11257.08</v>
      </c>
      <c r="AM26">
        <f t="shared" si="14"/>
        <v>11402.66</v>
      </c>
      <c r="AN26">
        <f t="shared" si="14"/>
        <v>11595.89</v>
      </c>
      <c r="AO26">
        <f t="shared" si="14"/>
        <v>11746.27</v>
      </c>
      <c r="AP26">
        <f t="shared" si="14"/>
        <v>12535.01</v>
      </c>
      <c r="AQ26">
        <f t="shared" si="14"/>
        <v>12916.41</v>
      </c>
      <c r="AR26">
        <f t="shared" si="14"/>
        <v>13362.27</v>
      </c>
      <c r="AS26">
        <f t="shared" si="14"/>
        <v>13262.99</v>
      </c>
      <c r="AT26">
        <f t="shared" si="14"/>
        <v>13698.91</v>
      </c>
      <c r="AU26">
        <f t="shared" si="14"/>
        <v>13284.83</v>
      </c>
      <c r="AV26">
        <f t="shared" si="14"/>
        <v>14292.88</v>
      </c>
      <c r="AW26">
        <f t="shared" si="14"/>
        <v>14564.79</v>
      </c>
      <c r="AX26">
        <f t="shared" si="14"/>
        <v>14418.67</v>
      </c>
      <c r="AY26">
        <f t="shared" si="14"/>
        <v>14989.83</v>
      </c>
      <c r="AZ26">
        <f t="shared" si="14"/>
        <v>15481.65</v>
      </c>
      <c r="BA26">
        <f t="shared" si="14"/>
        <v>16173.5</v>
      </c>
      <c r="BB26">
        <f t="shared" si="14"/>
        <v>17392.52</v>
      </c>
      <c r="BC26">
        <f t="shared" si="14"/>
        <v>18023.2</v>
      </c>
      <c r="BD26">
        <f t="shared" si="14"/>
        <v>18401.3</v>
      </c>
      <c r="BE26">
        <f t="shared" si="14"/>
        <v>19608.3</v>
      </c>
      <c r="BF26">
        <f t="shared" si="14"/>
        <v>20045.12</v>
      </c>
      <c r="BG26">
        <f t="shared" si="14"/>
        <v>20558.54</v>
      </c>
      <c r="BH26">
        <f t="shared" si="14"/>
        <v>21211.07</v>
      </c>
      <c r="BI26">
        <f t="shared" si="14"/>
        <v>21718.43</v>
      </c>
      <c r="BJ26">
        <f t="shared" si="14"/>
        <v>21154.21</v>
      </c>
      <c r="BK26">
        <f t="shared" si="14"/>
        <v>18670.57</v>
      </c>
      <c r="BL26">
        <f t="shared" si="14"/>
        <v>18245.2</v>
      </c>
      <c r="BM26">
        <f t="shared" si="14"/>
        <v>20375.48</v>
      </c>
      <c r="BN26">
        <f t="shared" si="14"/>
        <v>19611.36</v>
      </c>
      <c r="BO26">
        <f t="shared" si="14"/>
        <v>18712.28</v>
      </c>
      <c r="BP26">
        <f t="shared" ref="BP26:BX26" si="15">BP10</f>
        <v>18633.41</v>
      </c>
      <c r="BQ26">
        <f t="shared" si="15"/>
        <v>18989.93</v>
      </c>
      <c r="BR26">
        <f t="shared" si="15"/>
        <v>18790.75</v>
      </c>
      <c r="BS26">
        <f t="shared" si="15"/>
        <v>18962.73</v>
      </c>
      <c r="BT26">
        <f t="shared" si="15"/>
        <v>19769.189999999999</v>
      </c>
      <c r="BU26">
        <f t="shared" si="15"/>
        <v>19882.68</v>
      </c>
      <c r="BV26">
        <f t="shared" si="15"/>
        <v>16467.3</v>
      </c>
      <c r="BW26">
        <f t="shared" si="15"/>
        <v>19077</v>
      </c>
      <c r="BX26">
        <f t="shared" si="15"/>
        <v>18691.84</v>
      </c>
    </row>
    <row r="27" spans="1:77" x14ac:dyDescent="0.2">
      <c r="B27" t="s">
        <v>18</v>
      </c>
      <c r="M27">
        <f t="shared" ref="M27:BO27" si="16">M11</f>
        <v>9279.91</v>
      </c>
      <c r="N27">
        <f t="shared" si="16"/>
        <v>10870.58</v>
      </c>
      <c r="O27">
        <f t="shared" si="16"/>
        <v>11242.1</v>
      </c>
      <c r="P27">
        <f t="shared" si="16"/>
        <v>11941.56</v>
      </c>
      <c r="Q27">
        <f t="shared" si="16"/>
        <v>12046.67</v>
      </c>
      <c r="R27">
        <f t="shared" si="16"/>
        <v>13446.67</v>
      </c>
      <c r="S27">
        <f t="shared" si="16"/>
        <v>14179.76</v>
      </c>
      <c r="T27">
        <f t="shared" si="16"/>
        <v>14700.06</v>
      </c>
      <c r="U27">
        <f t="shared" si="16"/>
        <v>14760</v>
      </c>
      <c r="V27">
        <f t="shared" si="16"/>
        <v>15167.28</v>
      </c>
      <c r="W27">
        <f t="shared" si="16"/>
        <v>16855.439999999999</v>
      </c>
      <c r="X27">
        <f t="shared" si="16"/>
        <v>18875.59</v>
      </c>
      <c r="Y27">
        <f t="shared" si="16"/>
        <v>19816.07</v>
      </c>
      <c r="Z27">
        <f t="shared" si="16"/>
        <v>20315.849999999999</v>
      </c>
      <c r="AA27">
        <f t="shared" si="16"/>
        <v>21861.919999999998</v>
      </c>
      <c r="AB27">
        <f t="shared" si="16"/>
        <v>23556.09</v>
      </c>
      <c r="AC27">
        <f t="shared" si="16"/>
        <v>21047.17</v>
      </c>
      <c r="AD27">
        <f t="shared" si="16"/>
        <v>23126.81</v>
      </c>
      <c r="AE27">
        <f t="shared" si="16"/>
        <v>23275.599999999999</v>
      </c>
      <c r="AF27">
        <f t="shared" si="16"/>
        <v>23421.15</v>
      </c>
      <c r="AG27">
        <f t="shared" si="16"/>
        <v>23445.41</v>
      </c>
      <c r="AH27">
        <f t="shared" si="16"/>
        <v>23007.55</v>
      </c>
      <c r="AI27">
        <f t="shared" si="16"/>
        <v>22911.279999999999</v>
      </c>
      <c r="AJ27">
        <f t="shared" si="16"/>
        <v>22437.27</v>
      </c>
      <c r="AK27">
        <f t="shared" si="16"/>
        <v>22740.44</v>
      </c>
      <c r="AL27">
        <f t="shared" si="16"/>
        <v>22345.87</v>
      </c>
      <c r="AM27">
        <f t="shared" si="16"/>
        <v>22228.14</v>
      </c>
      <c r="AN27">
        <f t="shared" si="16"/>
        <v>21593.1</v>
      </c>
      <c r="AO27">
        <f t="shared" si="16"/>
        <v>21155.4</v>
      </c>
      <c r="AP27">
        <f t="shared" si="16"/>
        <v>21746.28</v>
      </c>
      <c r="AQ27">
        <f t="shared" si="16"/>
        <v>22495.42</v>
      </c>
      <c r="AR27">
        <f t="shared" si="16"/>
        <v>22790.98</v>
      </c>
      <c r="AS27">
        <f t="shared" si="16"/>
        <v>22820.45</v>
      </c>
      <c r="AT27">
        <f t="shared" si="16"/>
        <v>22581.62</v>
      </c>
      <c r="AU27">
        <f t="shared" si="16"/>
        <v>20996.22</v>
      </c>
      <c r="AV27">
        <f t="shared" si="16"/>
        <v>21255.62</v>
      </c>
      <c r="AW27">
        <f t="shared" si="16"/>
        <v>22451.05</v>
      </c>
      <c r="AX27">
        <f t="shared" si="16"/>
        <v>22414.41</v>
      </c>
      <c r="AY27">
        <f t="shared" si="16"/>
        <v>23011.59</v>
      </c>
      <c r="AZ27">
        <f t="shared" si="16"/>
        <v>24262.799999999999</v>
      </c>
      <c r="BA27">
        <f t="shared" si="16"/>
        <v>24524.799999999999</v>
      </c>
      <c r="BB27">
        <f t="shared" si="16"/>
        <v>26030.41</v>
      </c>
      <c r="BC27">
        <f t="shared" si="16"/>
        <v>26182.62</v>
      </c>
      <c r="BD27">
        <f t="shared" si="16"/>
        <v>26110.63</v>
      </c>
      <c r="BE27">
        <f t="shared" si="16"/>
        <v>26066.36</v>
      </c>
      <c r="BF27">
        <f t="shared" si="16"/>
        <v>26445.279999999999</v>
      </c>
      <c r="BG27">
        <f t="shared" si="16"/>
        <v>25666.28</v>
      </c>
      <c r="BH27">
        <f t="shared" si="16"/>
        <v>25945.63</v>
      </c>
      <c r="BI27">
        <f t="shared" si="16"/>
        <v>26449.49</v>
      </c>
      <c r="BJ27">
        <f t="shared" si="16"/>
        <v>25843.34</v>
      </c>
      <c r="BK27">
        <f t="shared" si="16"/>
        <v>25383.99</v>
      </c>
      <c r="BL27">
        <f t="shared" si="16"/>
        <v>26111.7</v>
      </c>
      <c r="BM27">
        <f t="shared" si="16"/>
        <v>26488.42</v>
      </c>
      <c r="BN27">
        <f t="shared" si="16"/>
        <v>25972.5</v>
      </c>
      <c r="BO27">
        <f t="shared" si="16"/>
        <v>27444.97</v>
      </c>
      <c r="BP27">
        <f t="shared" ref="BP27:BX27" si="17">BP11</f>
        <v>26874.400000000001</v>
      </c>
      <c r="BQ27">
        <f t="shared" si="17"/>
        <v>27251.119999999999</v>
      </c>
      <c r="BR27">
        <f t="shared" si="17"/>
        <v>27493.16</v>
      </c>
      <c r="BS27">
        <f t="shared" si="17"/>
        <v>28098.5</v>
      </c>
      <c r="BT27">
        <f t="shared" si="17"/>
        <v>26769.07</v>
      </c>
      <c r="BU27">
        <f t="shared" si="17"/>
        <v>27091.64</v>
      </c>
      <c r="BV27">
        <f t="shared" si="17"/>
        <v>23117.599999999999</v>
      </c>
      <c r="BW27">
        <f t="shared" si="17"/>
        <v>23814.5</v>
      </c>
      <c r="BX27">
        <f t="shared" si="17"/>
        <v>22889.58</v>
      </c>
    </row>
    <row r="28" spans="1:77" x14ac:dyDescent="0.2">
      <c r="B28" t="s">
        <v>40</v>
      </c>
      <c r="C28">
        <f>C14</f>
        <v>2112.4</v>
      </c>
      <c r="D28">
        <f t="shared" ref="D28:BO28" si="18">D14</f>
        <v>2308.61</v>
      </c>
      <c r="E28">
        <f t="shared" si="18"/>
        <v>2442.77</v>
      </c>
      <c r="F28">
        <f t="shared" si="18"/>
        <v>2598.08</v>
      </c>
      <c r="G28">
        <f t="shared" si="18"/>
        <v>2745.41</v>
      </c>
      <c r="H28">
        <f t="shared" si="18"/>
        <v>2740.62</v>
      </c>
      <c r="I28">
        <f t="shared" si="18"/>
        <v>2814.51</v>
      </c>
      <c r="J28">
        <f t="shared" si="18"/>
        <v>3066.82</v>
      </c>
      <c r="K28">
        <f t="shared" si="18"/>
        <v>3371.42</v>
      </c>
      <c r="L28">
        <f t="shared" si="18"/>
        <v>3556.13</v>
      </c>
      <c r="M28">
        <f t="shared" si="18"/>
        <v>3675.79</v>
      </c>
      <c r="N28">
        <f t="shared" si="18"/>
        <v>4099.7</v>
      </c>
      <c r="O28">
        <f t="shared" si="18"/>
        <v>4470.6400000000003</v>
      </c>
      <c r="P28">
        <f t="shared" si="18"/>
        <v>4884.49</v>
      </c>
      <c r="Q28">
        <f t="shared" si="18"/>
        <v>5118.6099999999997</v>
      </c>
      <c r="R28">
        <f t="shared" si="18"/>
        <v>5417.28</v>
      </c>
      <c r="S28">
        <f t="shared" si="18"/>
        <v>5737.48</v>
      </c>
      <c r="T28">
        <f t="shared" si="18"/>
        <v>6085.01</v>
      </c>
      <c r="U28">
        <f t="shared" si="18"/>
        <v>6349.67</v>
      </c>
      <c r="V28">
        <f t="shared" si="18"/>
        <v>6625.52</v>
      </c>
      <c r="W28">
        <f t="shared" si="18"/>
        <v>7392.45</v>
      </c>
      <c r="X28">
        <f t="shared" si="18"/>
        <v>8144.4</v>
      </c>
      <c r="Y28">
        <f t="shared" si="18"/>
        <v>8658.2199999999993</v>
      </c>
      <c r="Z28">
        <f t="shared" si="18"/>
        <v>8765.1299999999992</v>
      </c>
      <c r="AA28">
        <f t="shared" si="18"/>
        <v>9338.34</v>
      </c>
      <c r="AB28">
        <f t="shared" si="18"/>
        <v>10242.81</v>
      </c>
      <c r="AC28">
        <f t="shared" si="18"/>
        <v>10199.83</v>
      </c>
      <c r="AD28">
        <f t="shared" si="18"/>
        <v>10582.46</v>
      </c>
      <c r="AE28">
        <f t="shared" si="18"/>
        <v>11133.25</v>
      </c>
      <c r="AF28">
        <f t="shared" si="18"/>
        <v>11705.71</v>
      </c>
      <c r="AG28">
        <f t="shared" si="18"/>
        <v>12253.77</v>
      </c>
      <c r="AH28">
        <f t="shared" si="18"/>
        <v>12484.13</v>
      </c>
      <c r="AI28">
        <f t="shared" si="18"/>
        <v>12524.94</v>
      </c>
      <c r="AJ28">
        <f t="shared" si="18"/>
        <v>12674.49</v>
      </c>
      <c r="AK28">
        <f t="shared" si="18"/>
        <v>13046.01</v>
      </c>
      <c r="AL28">
        <f t="shared" si="18"/>
        <v>13290.52</v>
      </c>
      <c r="AM28">
        <f t="shared" si="18"/>
        <v>13843.78</v>
      </c>
      <c r="AN28">
        <f t="shared" si="18"/>
        <v>13987.54</v>
      </c>
      <c r="AO28">
        <f t="shared" si="18"/>
        <v>14148.89</v>
      </c>
      <c r="AP28">
        <f t="shared" si="18"/>
        <v>14942.63</v>
      </c>
      <c r="AQ28">
        <f t="shared" si="18"/>
        <v>15735.68</v>
      </c>
      <c r="AR28">
        <f t="shared" si="18"/>
        <v>16408.43</v>
      </c>
      <c r="AS28">
        <f t="shared" si="18"/>
        <v>16705.98</v>
      </c>
      <c r="AT28">
        <f t="shared" si="18"/>
        <v>16741.14</v>
      </c>
      <c r="AU28">
        <f t="shared" si="18"/>
        <v>16461.57</v>
      </c>
      <c r="AV28">
        <f t="shared" si="18"/>
        <v>17387.080000000002</v>
      </c>
      <c r="AW28">
        <f t="shared" si="18"/>
        <v>18789.740000000002</v>
      </c>
      <c r="AX28">
        <f t="shared" si="18"/>
        <v>19336.939999999999</v>
      </c>
      <c r="AY28">
        <f t="shared" si="18"/>
        <v>20713.04</v>
      </c>
      <c r="AZ28">
        <f t="shared" si="18"/>
        <v>22279.69</v>
      </c>
      <c r="BA28">
        <f t="shared" si="18"/>
        <v>24088.86</v>
      </c>
      <c r="BB28">
        <f t="shared" si="18"/>
        <v>26558.080000000002</v>
      </c>
      <c r="BC28">
        <f t="shared" si="18"/>
        <v>26770.34</v>
      </c>
      <c r="BD28">
        <f t="shared" si="18"/>
        <v>26644.83</v>
      </c>
      <c r="BE28">
        <f t="shared" si="18"/>
        <v>26890.080000000002</v>
      </c>
      <c r="BF28">
        <f t="shared" si="18"/>
        <v>29313.67</v>
      </c>
      <c r="BG28">
        <f t="shared" si="18"/>
        <v>29356.89</v>
      </c>
      <c r="BH28">
        <f t="shared" si="18"/>
        <v>31790.07</v>
      </c>
      <c r="BI28">
        <f t="shared" si="18"/>
        <v>32787.01</v>
      </c>
      <c r="BJ28">
        <f t="shared" si="18"/>
        <v>32642.83</v>
      </c>
      <c r="BK28">
        <f t="shared" si="18"/>
        <v>27561.13</v>
      </c>
      <c r="BL28">
        <f t="shared" si="18"/>
        <v>29532.95</v>
      </c>
      <c r="BM28">
        <f t="shared" si="18"/>
        <v>30976.5</v>
      </c>
      <c r="BN28">
        <f t="shared" si="18"/>
        <v>31074.36</v>
      </c>
      <c r="BO28">
        <f t="shared" si="18"/>
        <v>31843.439999999999</v>
      </c>
      <c r="BP28">
        <f t="shared" ref="BP28:BX28" si="19">BP14</f>
        <v>31933.57</v>
      </c>
      <c r="BQ28">
        <f t="shared" si="19"/>
        <v>30992.63</v>
      </c>
      <c r="BR28">
        <f t="shared" si="19"/>
        <v>30222.11</v>
      </c>
      <c r="BS28">
        <f t="shared" si="19"/>
        <v>30395.09</v>
      </c>
      <c r="BT28">
        <f t="shared" si="19"/>
        <v>30830.62</v>
      </c>
      <c r="BU28">
        <f t="shared" si="19"/>
        <v>32106.49</v>
      </c>
      <c r="BV28">
        <f t="shared" si="19"/>
        <v>29007</v>
      </c>
      <c r="BW28">
        <f t="shared" si="19"/>
        <v>31661.8</v>
      </c>
      <c r="BX28">
        <f t="shared" si="19"/>
        <v>32142.01</v>
      </c>
      <c r="BY28">
        <f t="shared" ref="BY28" si="20">BY14</f>
        <v>33584.26</v>
      </c>
    </row>
    <row r="29" spans="1:77" x14ac:dyDescent="0.2">
      <c r="B29" t="s">
        <v>41</v>
      </c>
      <c r="C29">
        <f>C18</f>
        <v>5711.98</v>
      </c>
      <c r="D29">
        <f t="shared" ref="D29:BO29" si="21">D18</f>
        <v>6170.78</v>
      </c>
      <c r="E29">
        <f t="shared" si="21"/>
        <v>6164.76</v>
      </c>
      <c r="F29">
        <f t="shared" si="21"/>
        <v>6391.09</v>
      </c>
      <c r="G29">
        <f t="shared" si="21"/>
        <v>6631.97</v>
      </c>
      <c r="H29">
        <f t="shared" si="21"/>
        <v>6153.57</v>
      </c>
      <c r="I29">
        <f t="shared" si="21"/>
        <v>5957.06</v>
      </c>
      <c r="J29">
        <f t="shared" si="21"/>
        <v>6242.33</v>
      </c>
      <c r="K29">
        <f t="shared" si="21"/>
        <v>6592.57</v>
      </c>
      <c r="L29">
        <f t="shared" si="21"/>
        <v>6706.29</v>
      </c>
      <c r="M29">
        <f t="shared" si="21"/>
        <v>6646.28</v>
      </c>
      <c r="N29">
        <f t="shared" si="21"/>
        <v>7696.04</v>
      </c>
      <c r="O29">
        <f t="shared" si="21"/>
        <v>7957.88</v>
      </c>
      <c r="P29">
        <f t="shared" si="21"/>
        <v>8630.01</v>
      </c>
      <c r="Q29">
        <f t="shared" si="21"/>
        <v>9168.66</v>
      </c>
      <c r="R29">
        <f t="shared" si="21"/>
        <v>9472.06</v>
      </c>
      <c r="S29">
        <f t="shared" si="21"/>
        <v>9649.7999999999993</v>
      </c>
      <c r="T29">
        <f t="shared" si="21"/>
        <v>10577.71</v>
      </c>
      <c r="U29">
        <f t="shared" si="21"/>
        <v>10995.49</v>
      </c>
      <c r="V29">
        <f t="shared" si="21"/>
        <v>11937.73</v>
      </c>
      <c r="W29">
        <f t="shared" si="21"/>
        <v>13273.26</v>
      </c>
      <c r="X29">
        <f t="shared" si="21"/>
        <v>15151.24</v>
      </c>
      <c r="Y29">
        <f t="shared" si="21"/>
        <v>16560.61</v>
      </c>
      <c r="Z29">
        <f t="shared" si="21"/>
        <v>17446.68</v>
      </c>
      <c r="AA29">
        <f t="shared" si="21"/>
        <v>18574.849999999999</v>
      </c>
      <c r="AB29">
        <f t="shared" si="21"/>
        <v>20043.3</v>
      </c>
      <c r="AC29">
        <f t="shared" si="21"/>
        <v>19338.599999999999</v>
      </c>
      <c r="AD29">
        <f t="shared" si="21"/>
        <v>21103.96</v>
      </c>
      <c r="AE29">
        <f t="shared" si="21"/>
        <v>21635.77</v>
      </c>
      <c r="AF29">
        <f t="shared" si="21"/>
        <v>21816.97</v>
      </c>
      <c r="AG29">
        <f t="shared" si="21"/>
        <v>20676.57</v>
      </c>
      <c r="AH29">
        <f t="shared" si="21"/>
        <v>20357.509999999998</v>
      </c>
      <c r="AI29">
        <f t="shared" si="21"/>
        <v>20806.150000000001</v>
      </c>
      <c r="AJ29">
        <f t="shared" si="21"/>
        <v>21191.01</v>
      </c>
      <c r="AK29">
        <f t="shared" si="21"/>
        <v>22090.47</v>
      </c>
      <c r="AL29">
        <f t="shared" si="21"/>
        <v>21526.04</v>
      </c>
      <c r="AM29">
        <f t="shared" si="21"/>
        <v>21451.96</v>
      </c>
      <c r="AN29">
        <f t="shared" si="21"/>
        <v>21937.119999999999</v>
      </c>
      <c r="AO29">
        <f t="shared" si="21"/>
        <v>21850.34</v>
      </c>
      <c r="AP29">
        <f t="shared" si="21"/>
        <v>23561.14</v>
      </c>
      <c r="AQ29">
        <f t="shared" si="21"/>
        <v>25161.89</v>
      </c>
      <c r="AR29">
        <f t="shared" si="21"/>
        <v>25268.27</v>
      </c>
      <c r="AS29">
        <f t="shared" si="21"/>
        <v>24617.69</v>
      </c>
      <c r="AT29">
        <f t="shared" si="21"/>
        <v>25389.96</v>
      </c>
      <c r="AU29">
        <f t="shared" si="21"/>
        <v>24173.040000000001</v>
      </c>
      <c r="AV29">
        <f t="shared" si="21"/>
        <v>25460.03</v>
      </c>
      <c r="AW29">
        <f t="shared" si="21"/>
        <v>26004.400000000001</v>
      </c>
      <c r="AX29">
        <f t="shared" si="21"/>
        <v>26945.62</v>
      </c>
      <c r="AY29">
        <f t="shared" si="21"/>
        <v>30239.19</v>
      </c>
      <c r="AZ29">
        <f t="shared" si="21"/>
        <v>32146.1</v>
      </c>
      <c r="BA29">
        <f t="shared" si="21"/>
        <v>35077.19</v>
      </c>
      <c r="BB29">
        <f t="shared" si="21"/>
        <v>35111.81</v>
      </c>
      <c r="BC29">
        <f t="shared" si="21"/>
        <v>33546.480000000003</v>
      </c>
      <c r="BD29">
        <f t="shared" si="21"/>
        <v>31561.21</v>
      </c>
      <c r="BE29">
        <f t="shared" si="21"/>
        <v>34032.550000000003</v>
      </c>
      <c r="BF29">
        <f t="shared" si="21"/>
        <v>34589.480000000003</v>
      </c>
      <c r="BG29">
        <f t="shared" si="21"/>
        <v>36593.870000000003</v>
      </c>
      <c r="BH29">
        <f t="shared" si="21"/>
        <v>36388.44</v>
      </c>
      <c r="BI29">
        <f t="shared" si="21"/>
        <v>36650.269999999997</v>
      </c>
      <c r="BJ29">
        <f t="shared" si="21"/>
        <v>35743.980000000003</v>
      </c>
      <c r="BK29">
        <f t="shared" si="21"/>
        <v>30216.2</v>
      </c>
      <c r="BL29">
        <f t="shared" si="21"/>
        <v>33194</v>
      </c>
      <c r="BM29">
        <f t="shared" si="21"/>
        <v>32584.87</v>
      </c>
      <c r="BN29">
        <f t="shared" si="21"/>
        <v>31488.720000000001</v>
      </c>
      <c r="BO29">
        <f t="shared" si="21"/>
        <v>30783.16</v>
      </c>
      <c r="BP29">
        <f t="shared" ref="BP29:BX29" si="22">BP18</f>
        <v>30954.04</v>
      </c>
      <c r="BQ29">
        <f t="shared" si="22"/>
        <v>30521.25</v>
      </c>
      <c r="BR29">
        <f t="shared" si="22"/>
        <v>31127</v>
      </c>
      <c r="BS29">
        <f t="shared" si="22"/>
        <v>32397.53</v>
      </c>
      <c r="BT29">
        <f t="shared" si="22"/>
        <v>35875.21</v>
      </c>
      <c r="BU29">
        <f t="shared" si="22"/>
        <v>34810.22</v>
      </c>
      <c r="BV29">
        <f t="shared" si="22"/>
        <v>26700.799999999999</v>
      </c>
      <c r="BW29">
        <f t="shared" si="22"/>
        <v>31356</v>
      </c>
      <c r="BX29">
        <f t="shared" si="22"/>
        <v>31335.34</v>
      </c>
      <c r="BY29">
        <f t="shared" ref="BY29" si="23">BY18</f>
        <v>35562.39</v>
      </c>
    </row>
    <row r="30" spans="1:77" x14ac:dyDescent="0.2">
      <c r="B30" t="s">
        <v>42</v>
      </c>
      <c r="M30">
        <f t="shared" ref="M30:BO30" si="24">(M12+M13)</f>
        <v>4357.43</v>
      </c>
      <c r="N30">
        <f t="shared" si="24"/>
        <v>4913.28</v>
      </c>
      <c r="O30">
        <f t="shared" si="24"/>
        <v>5344.25</v>
      </c>
      <c r="P30">
        <f t="shared" si="24"/>
        <v>5719.23</v>
      </c>
      <c r="Q30">
        <f t="shared" si="24"/>
        <v>6184.8200000000006</v>
      </c>
      <c r="R30">
        <f t="shared" si="24"/>
        <v>6620.43</v>
      </c>
      <c r="S30">
        <f t="shared" si="24"/>
        <v>6955.5300000000007</v>
      </c>
      <c r="T30">
        <f t="shared" si="24"/>
        <v>7467.71</v>
      </c>
      <c r="U30">
        <f t="shared" si="24"/>
        <v>7645.3099999999995</v>
      </c>
      <c r="V30">
        <f t="shared" si="24"/>
        <v>8142.5</v>
      </c>
      <c r="W30">
        <f t="shared" si="24"/>
        <v>9096.48</v>
      </c>
      <c r="X30">
        <f t="shared" si="24"/>
        <v>10154.480000000001</v>
      </c>
      <c r="Y30">
        <f t="shared" si="24"/>
        <v>11059.550000000001</v>
      </c>
      <c r="Z30">
        <f t="shared" si="24"/>
        <v>11462.72</v>
      </c>
      <c r="AA30">
        <f t="shared" si="24"/>
        <v>12586.16</v>
      </c>
      <c r="AB30">
        <f t="shared" si="24"/>
        <v>14027.119999999999</v>
      </c>
      <c r="AC30">
        <f t="shared" si="24"/>
        <v>13735.5</v>
      </c>
      <c r="AD30">
        <f t="shared" si="24"/>
        <v>14728.24</v>
      </c>
      <c r="AE30">
        <f t="shared" si="24"/>
        <v>15641.140000000001</v>
      </c>
      <c r="AF30">
        <f t="shared" si="24"/>
        <v>16368.81</v>
      </c>
      <c r="AG30">
        <f t="shared" si="24"/>
        <v>16944.599999999999</v>
      </c>
      <c r="AH30">
        <f t="shared" si="24"/>
        <v>16801.82</v>
      </c>
      <c r="AI30">
        <f t="shared" si="24"/>
        <v>16809.240000000002</v>
      </c>
      <c r="AJ30">
        <f t="shared" si="24"/>
        <v>17096.59</v>
      </c>
      <c r="AK30">
        <f t="shared" si="24"/>
        <v>17967.420000000002</v>
      </c>
      <c r="AL30">
        <f t="shared" si="24"/>
        <v>18157.689999999999</v>
      </c>
      <c r="AM30">
        <f t="shared" si="24"/>
        <v>18851.690000000002</v>
      </c>
      <c r="AN30">
        <f t="shared" si="24"/>
        <v>19304.919999999998</v>
      </c>
      <c r="AO30">
        <f t="shared" si="24"/>
        <v>19693.929999999997</v>
      </c>
      <c r="AP30">
        <f t="shared" si="24"/>
        <v>21120.850000000002</v>
      </c>
      <c r="AQ30">
        <f t="shared" si="24"/>
        <v>22175.39</v>
      </c>
      <c r="AR30">
        <f t="shared" si="24"/>
        <v>23010.74</v>
      </c>
      <c r="AS30">
        <f t="shared" si="24"/>
        <v>23634.46</v>
      </c>
      <c r="AT30">
        <f t="shared" si="24"/>
        <v>23897.919999999998</v>
      </c>
      <c r="AU30">
        <f t="shared" si="24"/>
        <v>23433.29</v>
      </c>
      <c r="AV30">
        <f t="shared" si="24"/>
        <v>24398.510000000002</v>
      </c>
      <c r="AW30">
        <f t="shared" si="24"/>
        <v>26052.719999999998</v>
      </c>
      <c r="AX30">
        <f t="shared" si="24"/>
        <v>26927.52</v>
      </c>
      <c r="AY30">
        <f t="shared" si="24"/>
        <v>28965.56</v>
      </c>
      <c r="AZ30">
        <f t="shared" si="24"/>
        <v>30969.599999999999</v>
      </c>
      <c r="BA30">
        <f t="shared" si="24"/>
        <v>32939.480000000003</v>
      </c>
      <c r="BB30">
        <f t="shared" si="24"/>
        <v>34672.42</v>
      </c>
      <c r="BC30">
        <f t="shared" si="24"/>
        <v>35456.199999999997</v>
      </c>
      <c r="BD30">
        <f t="shared" si="24"/>
        <v>35232.39</v>
      </c>
      <c r="BE30">
        <f t="shared" si="24"/>
        <v>33755.300000000003</v>
      </c>
      <c r="BF30">
        <f t="shared" si="24"/>
        <v>34933.07</v>
      </c>
      <c r="BG30">
        <f t="shared" si="24"/>
        <v>36228.399999999994</v>
      </c>
      <c r="BH30">
        <f t="shared" si="24"/>
        <v>37106.5</v>
      </c>
      <c r="BI30">
        <f t="shared" si="24"/>
        <v>38571.870000000003</v>
      </c>
      <c r="BJ30">
        <f t="shared" si="24"/>
        <v>38190.81</v>
      </c>
      <c r="BK30">
        <f t="shared" si="24"/>
        <v>37026.1</v>
      </c>
      <c r="BL30">
        <f t="shared" si="24"/>
        <v>36401.730000000003</v>
      </c>
      <c r="BM30">
        <f t="shared" si="24"/>
        <v>37240.68</v>
      </c>
      <c r="BN30">
        <f t="shared" si="24"/>
        <v>37651.130000000005</v>
      </c>
      <c r="BO30">
        <f t="shared" si="24"/>
        <v>35821.730000000003</v>
      </c>
      <c r="BP30">
        <f t="shared" ref="BP30:BX30" si="25">(BP12+BP13)</f>
        <v>35555.379999999997</v>
      </c>
      <c r="BQ30">
        <f t="shared" si="25"/>
        <v>35314.269999999997</v>
      </c>
      <c r="BR30">
        <f t="shared" si="25"/>
        <v>34255.130000000005</v>
      </c>
      <c r="BS30">
        <f t="shared" si="25"/>
        <v>34260.03</v>
      </c>
      <c r="BT30">
        <f t="shared" si="25"/>
        <v>35142.21</v>
      </c>
      <c r="BU30">
        <f t="shared" si="25"/>
        <v>36497.730000000003</v>
      </c>
      <c r="BV30">
        <f t="shared" si="25"/>
        <v>35127.700000000004</v>
      </c>
      <c r="BW30">
        <f t="shared" si="25"/>
        <v>38905.200000000004</v>
      </c>
      <c r="BX30">
        <f t="shared" si="25"/>
        <v>40451.51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Y34"/>
  <sheetViews>
    <sheetView tabSelected="1" workbookViewId="0">
      <pane xSplit="2" ySplit="3" topLeftCell="BL4" activePane="bottomRight" state="frozen"/>
      <selection pane="topRight" activeCell="C1" sqref="C1"/>
      <selection pane="bottomLeft" activeCell="A4" sqref="A4"/>
      <selection pane="bottomRight" activeCell="BW22" sqref="BW22"/>
    </sheetView>
  </sheetViews>
  <sheetFormatPr baseColWidth="10" defaultRowHeight="15" x14ac:dyDescent="0.2"/>
  <cols>
    <col min="1" max="1" width="14.5" customWidth="1"/>
    <col min="2" max="2" width="36.83203125" bestFit="1" customWidth="1"/>
  </cols>
  <sheetData>
    <row r="1" spans="1:77" x14ac:dyDescent="0.2">
      <c r="A1" t="s">
        <v>48</v>
      </c>
    </row>
    <row r="3" spans="1:77" x14ac:dyDescent="0.2">
      <c r="A3" t="s">
        <v>2</v>
      </c>
      <c r="C3">
        <v>1949</v>
      </c>
      <c r="D3">
        <v>1950</v>
      </c>
      <c r="E3">
        <v>1951</v>
      </c>
      <c r="F3">
        <v>1952</v>
      </c>
      <c r="G3">
        <v>1953</v>
      </c>
      <c r="H3">
        <v>1954</v>
      </c>
      <c r="I3">
        <v>1955</v>
      </c>
      <c r="J3">
        <v>1956</v>
      </c>
      <c r="K3">
        <v>1957</v>
      </c>
      <c r="L3">
        <v>1958</v>
      </c>
      <c r="M3">
        <v>1959</v>
      </c>
      <c r="N3">
        <v>1960</v>
      </c>
      <c r="O3">
        <v>1961</v>
      </c>
      <c r="P3">
        <v>1962</v>
      </c>
      <c r="Q3">
        <v>1963</v>
      </c>
      <c r="R3">
        <v>1964</v>
      </c>
      <c r="S3">
        <v>1965</v>
      </c>
      <c r="T3">
        <v>1966</v>
      </c>
      <c r="U3">
        <v>1967</v>
      </c>
      <c r="V3">
        <v>1968</v>
      </c>
      <c r="W3">
        <v>1969</v>
      </c>
      <c r="X3">
        <v>1970</v>
      </c>
      <c r="Y3">
        <v>1971</v>
      </c>
      <c r="Z3">
        <v>1972</v>
      </c>
      <c r="AA3">
        <v>1973</v>
      </c>
      <c r="AB3">
        <v>1974</v>
      </c>
      <c r="AC3">
        <v>1975</v>
      </c>
      <c r="AD3">
        <v>1976</v>
      </c>
      <c r="AE3">
        <v>1977</v>
      </c>
      <c r="AF3">
        <v>1978</v>
      </c>
      <c r="AG3">
        <v>1979</v>
      </c>
      <c r="AH3">
        <v>1980</v>
      </c>
      <c r="AI3">
        <v>1981</v>
      </c>
      <c r="AJ3">
        <v>1982</v>
      </c>
      <c r="AK3">
        <v>1983</v>
      </c>
      <c r="AL3">
        <v>1984</v>
      </c>
      <c r="AM3">
        <v>1985</v>
      </c>
      <c r="AN3">
        <v>1986</v>
      </c>
      <c r="AO3">
        <v>1987</v>
      </c>
      <c r="AP3">
        <v>1988</v>
      </c>
      <c r="AQ3">
        <v>1989</v>
      </c>
      <c r="AR3">
        <v>1990</v>
      </c>
      <c r="AS3">
        <v>1991</v>
      </c>
      <c r="AT3">
        <v>1992</v>
      </c>
      <c r="AU3">
        <v>1993</v>
      </c>
      <c r="AV3">
        <v>1994</v>
      </c>
      <c r="AW3">
        <v>1995</v>
      </c>
      <c r="AX3">
        <v>1996</v>
      </c>
      <c r="AY3">
        <v>1997</v>
      </c>
      <c r="AZ3">
        <v>1998</v>
      </c>
      <c r="BA3">
        <v>1999</v>
      </c>
      <c r="BB3">
        <v>2000</v>
      </c>
      <c r="BC3">
        <v>2001</v>
      </c>
      <c r="BD3">
        <v>2002</v>
      </c>
      <c r="BE3">
        <v>2003</v>
      </c>
      <c r="BF3">
        <v>2004</v>
      </c>
      <c r="BG3">
        <v>2005</v>
      </c>
      <c r="BH3">
        <v>2006</v>
      </c>
      <c r="BI3">
        <v>2007</v>
      </c>
      <c r="BJ3">
        <v>2008</v>
      </c>
      <c r="BK3">
        <v>2009</v>
      </c>
      <c r="BL3">
        <v>2010</v>
      </c>
      <c r="BM3">
        <v>2011</v>
      </c>
      <c r="BN3">
        <v>2012</v>
      </c>
      <c r="BO3">
        <v>2013</v>
      </c>
      <c r="BP3">
        <v>2014</v>
      </c>
      <c r="BQ3">
        <v>2015</v>
      </c>
      <c r="BR3">
        <v>2016</v>
      </c>
      <c r="BS3">
        <v>2017</v>
      </c>
      <c r="BT3">
        <v>2018</v>
      </c>
      <c r="BU3">
        <v>2019</v>
      </c>
      <c r="BV3">
        <v>2020</v>
      </c>
      <c r="BW3">
        <v>2021</v>
      </c>
      <c r="BX3">
        <v>2022</v>
      </c>
      <c r="BY3">
        <v>2023</v>
      </c>
    </row>
    <row r="4" spans="1:77" x14ac:dyDescent="0.2">
      <c r="A4" t="s">
        <v>4</v>
      </c>
      <c r="B4" t="s">
        <v>10</v>
      </c>
      <c r="C4">
        <f>VA!C4/Emplois!C4</f>
        <v>21.030110566429311</v>
      </c>
      <c r="D4">
        <f>VA!D4/Emplois!D4</f>
        <v>23.823156225218082</v>
      </c>
      <c r="E4">
        <f>VA!E4/Emplois!E4</f>
        <v>25.648209723145847</v>
      </c>
      <c r="F4">
        <f>VA!F4/Emplois!F4</f>
        <v>23.253877112959486</v>
      </c>
      <c r="G4">
        <f>VA!G4/Emplois!G4</f>
        <v>22.418706560586198</v>
      </c>
      <c r="H4">
        <f>VA!H4/Emplois!H4</f>
        <v>24.260082924990577</v>
      </c>
      <c r="I4">
        <f>VA!I4/Emplois!I4</f>
        <v>23.681344398639038</v>
      </c>
      <c r="J4">
        <f>VA!J4/Emplois!J4</f>
        <v>24.837200974072481</v>
      </c>
      <c r="K4">
        <f>VA!K4/Emplois!K4</f>
        <v>23.410945785376061</v>
      </c>
      <c r="L4">
        <f>VA!L4/Emplois!L4</f>
        <v>22.855419546254019</v>
      </c>
      <c r="M4">
        <f>VA!M4/Emplois!M4</f>
        <v>22.428120205757605</v>
      </c>
      <c r="N4">
        <f>VA!N4/Emplois!N4</f>
        <v>21.148400914800156</v>
      </c>
      <c r="O4">
        <f>VA!O4/Emplois!O4</f>
        <v>22.318669867321685</v>
      </c>
      <c r="P4">
        <f>VA!P4/Emplois!P4</f>
        <v>23.609461071043217</v>
      </c>
      <c r="Q4">
        <f>VA!Q4/Emplois!Q4</f>
        <v>28.729622599374718</v>
      </c>
      <c r="R4">
        <f>VA!R4/Emplois!R4</f>
        <v>28.061315230915611</v>
      </c>
      <c r="S4">
        <f>VA!S4/Emplois!S4</f>
        <v>32.670227041926587</v>
      </c>
      <c r="T4">
        <f>VA!T4/Emplois!T4</f>
        <v>34.4425323564884</v>
      </c>
      <c r="U4">
        <f>VA!U4/Emplois!U4</f>
        <v>38.144752194438958</v>
      </c>
      <c r="V4">
        <f>VA!V4/Emplois!V4</f>
        <v>42.542330891856956</v>
      </c>
      <c r="W4">
        <f>VA!W4/Emplois!W4</f>
        <v>42.703843673878772</v>
      </c>
      <c r="X4">
        <f>VA!X4/Emplois!X4</f>
        <v>43.533878939257058</v>
      </c>
      <c r="Y4">
        <f>VA!Y4/Emplois!Y4</f>
        <v>44.447393113215895</v>
      </c>
      <c r="Z4">
        <f>VA!Z4/Emplois!Z4</f>
        <v>39.279627282626159</v>
      </c>
      <c r="AA4">
        <f>VA!AA4/Emplois!AA4</f>
        <v>38.640357237598366</v>
      </c>
      <c r="AB4">
        <f>VA!AB4/Emplois!AB4</f>
        <v>41.858448132926469</v>
      </c>
      <c r="AC4">
        <f>VA!AC4/Emplois!AC4</f>
        <v>45.915986328297947</v>
      </c>
      <c r="AD4">
        <f>VA!AD4/Emplois!AD4</f>
        <v>47.615509084193675</v>
      </c>
      <c r="AE4">
        <f>VA!AE4/Emplois!AE4</f>
        <v>48.857568358529441</v>
      </c>
      <c r="AF4">
        <f>VA!AF4/Emplois!AF4</f>
        <v>46.012886290418813</v>
      </c>
      <c r="AG4">
        <f>VA!AG4/Emplois!AG4</f>
        <v>47.237865561631729</v>
      </c>
      <c r="AH4">
        <f>VA!AH4/Emplois!AH4</f>
        <v>48.84137767863178</v>
      </c>
      <c r="AI4">
        <f>VA!AI4/Emplois!AI4</f>
        <v>49.408872780965801</v>
      </c>
      <c r="AJ4">
        <f>VA!AJ4/Emplois!AJ4</f>
        <v>48.31389708456269</v>
      </c>
      <c r="AK4">
        <f>VA!AK4/Emplois!AK4</f>
        <v>47.302929438455294</v>
      </c>
      <c r="AL4">
        <f>VA!AL4/Emplois!AL4</f>
        <v>48.103170391987796</v>
      </c>
      <c r="AM4">
        <f>VA!AM4/Emplois!AM4</f>
        <v>50.299799565725735</v>
      </c>
      <c r="AN4">
        <f>VA!AN4/Emplois!AN4</f>
        <v>48.69381805997655</v>
      </c>
      <c r="AO4">
        <f>VA!AO4/Emplois!AO4</f>
        <v>48.670734987559676</v>
      </c>
      <c r="AP4">
        <f>VA!AP4/Emplois!AP4</f>
        <v>49.343245754836524</v>
      </c>
      <c r="AQ4">
        <f>VA!AQ4/Emplois!AQ4</f>
        <v>52.064755748828233</v>
      </c>
      <c r="AR4">
        <f>VA!AR4/Emplois!AR4</f>
        <v>54.579589412962335</v>
      </c>
      <c r="AS4">
        <f>VA!AS4/Emplois!AS4</f>
        <v>55.208064267484289</v>
      </c>
      <c r="AT4">
        <f>VA!AT4/Emplois!AT4</f>
        <v>54.804511540338893</v>
      </c>
      <c r="AU4">
        <f>VA!AU4/Emplois!AU4</f>
        <v>56.604489895982915</v>
      </c>
      <c r="AV4">
        <f>VA!AV4/Emplois!AV4</f>
        <v>55.218744596230337</v>
      </c>
      <c r="AW4">
        <f>VA!AW4/Emplois!AW4</f>
        <v>55.575881242666931</v>
      </c>
      <c r="AX4">
        <f>VA!AX4/Emplois!AX4</f>
        <v>54.863030181490025</v>
      </c>
      <c r="AY4">
        <f>VA!AY4/Emplois!AY4</f>
        <v>54.0323893282578</v>
      </c>
      <c r="AZ4">
        <f>VA!AZ4/Emplois!AZ4</f>
        <v>56.603571717171718</v>
      </c>
      <c r="BA4">
        <f>VA!BA4/Emplois!BA4</f>
        <v>54.716806898437873</v>
      </c>
      <c r="BB4">
        <f>VA!BB4/Emplois!BB4</f>
        <v>54.559247930045963</v>
      </c>
      <c r="BC4">
        <f>VA!BC4/Emplois!BC4</f>
        <v>52.642202129023985</v>
      </c>
      <c r="BD4">
        <f>VA!BD4/Emplois!BD4</f>
        <v>53.140513675469087</v>
      </c>
      <c r="BE4">
        <f>VA!BE4/Emplois!BE4</f>
        <v>55.997908863920102</v>
      </c>
      <c r="BF4">
        <f>VA!BF4/Emplois!BF4</f>
        <v>58.967064040358601</v>
      </c>
      <c r="BG4">
        <f>VA!BG4/Emplois!BG4</f>
        <v>59.605220307285542</v>
      </c>
      <c r="BH4">
        <f>VA!BH4/Emplois!BH4</f>
        <v>59.544965274980264</v>
      </c>
      <c r="BI4">
        <f>VA!BI4/Emplois!BI4</f>
        <v>60.907399899453488</v>
      </c>
      <c r="BJ4">
        <f>VA!BJ4/Emplois!BJ4</f>
        <v>56.149681165092886</v>
      </c>
      <c r="BK4">
        <f>VA!BK4/Emplois!BK4</f>
        <v>57.758548998735947</v>
      </c>
      <c r="BL4">
        <f>VA!BL4/Emplois!BL4</f>
        <v>60.805482809562186</v>
      </c>
      <c r="BM4">
        <f>VA!BM4/Emplois!BM4</f>
        <v>62.050427757434434</v>
      </c>
      <c r="BN4">
        <f>VA!BN4/Emplois!BN4</f>
        <v>60.934645322367459</v>
      </c>
      <c r="BO4">
        <f>VA!BO4/Emplois!BO4</f>
        <v>60.499106533675558</v>
      </c>
      <c r="BP4">
        <f>VA!BP4/Emplois!BP4</f>
        <v>60.342812081066164</v>
      </c>
      <c r="BQ4">
        <f>VA!BQ4/Emplois!BQ4</f>
        <v>63.557459447109892</v>
      </c>
      <c r="BR4">
        <f>VA!BR4/Emplois!BR4</f>
        <v>64.130885076910687</v>
      </c>
      <c r="BS4">
        <f>VA!BS4/Emplois!BS4</f>
        <v>65.715110482133085</v>
      </c>
      <c r="BT4">
        <f>VA!BT4/Emplois!BT4</f>
        <v>66.556709474511862</v>
      </c>
      <c r="BU4">
        <f>VA!BU4/Emplois!BU4</f>
        <v>63.531924816939508</v>
      </c>
      <c r="BV4">
        <f>VA!BV4/Emplois!BV4</f>
        <v>61.124647681242017</v>
      </c>
      <c r="BW4">
        <f>VA!BW4/Emplois!BW4</f>
        <v>66.137203086994376</v>
      </c>
      <c r="BX4">
        <f>VA!BX4/Emplois!BX4</f>
        <v>61.651275408822627</v>
      </c>
      <c r="BY4">
        <f>VA!BY4/Emplois!BY4</f>
        <v>58.181158784475443</v>
      </c>
    </row>
    <row r="5" spans="1:77" x14ac:dyDescent="0.2">
      <c r="A5" t="s">
        <v>5</v>
      </c>
      <c r="B5" t="s">
        <v>11</v>
      </c>
      <c r="C5">
        <f>VA!C5/Emplois!C5</f>
        <v>4.7842296449484891</v>
      </c>
      <c r="D5">
        <f>VA!D5/Emplois!D5</f>
        <v>5.1595129298887388</v>
      </c>
      <c r="E5">
        <f>VA!E5/Emplois!E5</f>
        <v>5.6058439462774015</v>
      </c>
      <c r="F5">
        <f>VA!F5/Emplois!F5</f>
        <v>5.6997239716606716</v>
      </c>
      <c r="G5">
        <f>VA!G5/Emplois!G5</f>
        <v>5.8539895884465345</v>
      </c>
      <c r="H5">
        <f>VA!H5/Emplois!H5</f>
        <v>6.4189098891166454</v>
      </c>
      <c r="I5">
        <f>VA!I5/Emplois!I5</f>
        <v>6.8143998299993243</v>
      </c>
      <c r="J5">
        <f>VA!J5/Emplois!J5</f>
        <v>7.1725867631462457</v>
      </c>
      <c r="K5">
        <f>VA!K5/Emplois!K5</f>
        <v>7.711224882640769</v>
      </c>
      <c r="L5">
        <f>VA!L5/Emplois!L5</f>
        <v>8.0295768526279847</v>
      </c>
      <c r="M5">
        <f>VA!M5/Emplois!M5</f>
        <v>8.4704201027314312</v>
      </c>
      <c r="N5">
        <f>VA!N5/Emplois!N5</f>
        <v>9.381430022434083</v>
      </c>
      <c r="O5">
        <f>VA!O5/Emplois!O5</f>
        <v>9.906826179190352</v>
      </c>
      <c r="P5">
        <f>VA!P5/Emplois!P5</f>
        <v>10.592059118236474</v>
      </c>
      <c r="Q5">
        <f>VA!Q5/Emplois!Q5</f>
        <v>11.190678979415392</v>
      </c>
      <c r="R5">
        <f>VA!R5/Emplois!R5</f>
        <v>11.887272453738529</v>
      </c>
      <c r="S5">
        <f>VA!S5/Emplois!S5</f>
        <v>12.505301109762176</v>
      </c>
      <c r="T5">
        <f>VA!T5/Emplois!T5</f>
        <v>13.391965629799721</v>
      </c>
      <c r="U5">
        <f>VA!U5/Emplois!U5</f>
        <v>13.784785359380303</v>
      </c>
      <c r="V5">
        <f>VA!V5/Emplois!V5</f>
        <v>14.693636559658048</v>
      </c>
      <c r="W5">
        <f>VA!W5/Emplois!W5</f>
        <v>15.914381231599</v>
      </c>
      <c r="X5">
        <f>VA!X5/Emplois!X5</f>
        <v>17.099673227448896</v>
      </c>
      <c r="Y5">
        <f>VA!Y5/Emplois!Y5</f>
        <v>18.279371745439846</v>
      </c>
      <c r="Z5">
        <f>VA!Z5/Emplois!Z5</f>
        <v>18.716304979222212</v>
      </c>
      <c r="AA5">
        <f>VA!AA5/Emplois!AA5</f>
        <v>19.6832908808572</v>
      </c>
      <c r="AB5">
        <f>VA!AB5/Emplois!AB5</f>
        <v>20.870401920657187</v>
      </c>
      <c r="AC5">
        <f>VA!AC5/Emplois!AC5</f>
        <v>19.998480971939681</v>
      </c>
      <c r="AD5">
        <f>VA!AD5/Emplois!AD5</f>
        <v>21.526002448775763</v>
      </c>
      <c r="AE5">
        <f>VA!AE5/Emplois!AE5</f>
        <v>22.463589641205282</v>
      </c>
      <c r="AF5">
        <f>VA!AF5/Emplois!AF5</f>
        <v>23.213230180271673</v>
      </c>
      <c r="AG5">
        <f>VA!AG5/Emplois!AG5</f>
        <v>24.125196556302196</v>
      </c>
      <c r="AH5">
        <f>VA!AH5/Emplois!AH5</f>
        <v>24.295850685918737</v>
      </c>
      <c r="AI5">
        <f>VA!AI5/Emplois!AI5</f>
        <v>24.912255402006288</v>
      </c>
      <c r="AJ5">
        <f>VA!AJ5/Emplois!AJ5</f>
        <v>25.711318304803598</v>
      </c>
      <c r="AK5">
        <f>VA!AK5/Emplois!AK5</f>
        <v>26.998810777632851</v>
      </c>
      <c r="AL5">
        <f>VA!AL5/Emplois!AL5</f>
        <v>28.023369502146917</v>
      </c>
      <c r="AM5">
        <f>VA!AM5/Emplois!AM5</f>
        <v>29.01879436468095</v>
      </c>
      <c r="AN5">
        <f>VA!AN5/Emplois!AN5</f>
        <v>29.54408436351423</v>
      </c>
      <c r="AO5">
        <f>VA!AO5/Emplois!AO5</f>
        <v>30.225743474749692</v>
      </c>
      <c r="AP5">
        <f>VA!AP5/Emplois!AP5</f>
        <v>32.241472046988029</v>
      </c>
      <c r="AQ5">
        <f>VA!AQ5/Emplois!AQ5</f>
        <v>33.319135495917834</v>
      </c>
      <c r="AR5">
        <f>VA!AR5/Emplois!AR5</f>
        <v>34.493793809280128</v>
      </c>
      <c r="AS5">
        <f>VA!AS5/Emplois!AS5</f>
        <v>35.397959679181604</v>
      </c>
      <c r="AT5">
        <f>VA!AT5/Emplois!AT5</f>
        <v>37.182124540891671</v>
      </c>
      <c r="AU5">
        <f>VA!AU5/Emplois!AU5</f>
        <v>38.18640486474704</v>
      </c>
      <c r="AV5">
        <f>VA!AV5/Emplois!AV5</f>
        <v>40.89542775167137</v>
      </c>
      <c r="AW5">
        <f>VA!AW5/Emplois!AW5</f>
        <v>42.706063171845088</v>
      </c>
      <c r="AX5">
        <f>VA!AX5/Emplois!AX5</f>
        <v>43.489586253293716</v>
      </c>
      <c r="AY5">
        <f>VA!AY5/Emplois!AY5</f>
        <v>46.181969910225199</v>
      </c>
      <c r="AZ5">
        <f>VA!AZ5/Emplois!AZ5</f>
        <v>48.304570980302124</v>
      </c>
      <c r="BA5">
        <f>VA!BA5/Emplois!BA5</f>
        <v>50.370757783717409</v>
      </c>
      <c r="BB5">
        <f>VA!BB5/Emplois!BB5</f>
        <v>53.589406401505109</v>
      </c>
      <c r="BC5">
        <f>VA!BC5/Emplois!BC5</f>
        <v>54.883730748932493</v>
      </c>
      <c r="BD5">
        <f>VA!BD5/Emplois!BD5</f>
        <v>55.918194848032677</v>
      </c>
      <c r="BE5">
        <f>VA!BE5/Emplois!BE5</f>
        <v>57.889886824060106</v>
      </c>
      <c r="BF5">
        <f>VA!BF5/Emplois!BF5</f>
        <v>60.509155749560094</v>
      </c>
      <c r="BG5">
        <f>VA!BG5/Emplois!BG5</f>
        <v>63.231008700599546</v>
      </c>
      <c r="BH5">
        <f>VA!BH5/Emplois!BH5</f>
        <v>66.1252220786007</v>
      </c>
      <c r="BI5">
        <f>VA!BI5/Emplois!BI5</f>
        <v>68.754849104887839</v>
      </c>
      <c r="BJ5">
        <f>VA!BJ5/Emplois!BJ5</f>
        <v>68.59107325537363</v>
      </c>
      <c r="BK5">
        <f>VA!BK5/Emplois!BK5</f>
        <v>68.780068424467657</v>
      </c>
      <c r="BL5">
        <f>VA!BL5/Emplois!BL5</f>
        <v>72.222387574408486</v>
      </c>
      <c r="BM5">
        <f>VA!BM5/Emplois!BM5</f>
        <v>76.098197841432679</v>
      </c>
      <c r="BN5">
        <f>VA!BN5/Emplois!BN5</f>
        <v>76.903260288615712</v>
      </c>
      <c r="BO5">
        <f>VA!BO5/Emplois!BO5</f>
        <v>78.458781037791312</v>
      </c>
      <c r="BP5">
        <f>VA!BP5/Emplois!BP5</f>
        <v>79.764890406084007</v>
      </c>
      <c r="BQ5">
        <f>VA!BQ5/Emplois!BQ5</f>
        <v>81.774073380505868</v>
      </c>
      <c r="BR5">
        <f>VA!BR5/Emplois!BR5</f>
        <v>82.704693316398576</v>
      </c>
      <c r="BS5">
        <f>VA!BS5/Emplois!BS5</f>
        <v>84.736665986533367</v>
      </c>
      <c r="BT5">
        <f>VA!BT5/Emplois!BT5</f>
        <v>84.548515977870025</v>
      </c>
      <c r="BU5">
        <f>VA!BU5/Emplois!BU5</f>
        <v>84.957865446369112</v>
      </c>
      <c r="BV5">
        <f>VA!BV5/Emplois!BV5</f>
        <v>78.073389627015672</v>
      </c>
      <c r="BW5">
        <f>VA!BW5/Emplois!BW5</f>
        <v>82.70227896669202</v>
      </c>
      <c r="BX5">
        <f>VA!BX5/Emplois!BX5</f>
        <v>80.161082558063896</v>
      </c>
      <c r="BY5">
        <f>VA!BY5/Emplois!BY5</f>
        <v>79.74516024812614</v>
      </c>
    </row>
    <row r="6" spans="1:77" x14ac:dyDescent="0.2">
      <c r="A6" t="s">
        <v>19</v>
      </c>
      <c r="B6" t="s">
        <v>12</v>
      </c>
      <c r="M6">
        <f>VA!M6/Emplois!M6</f>
        <v>6.5832061958856061</v>
      </c>
      <c r="N6">
        <f>VA!N6/Emplois!N6</f>
        <v>7.1918951364962869</v>
      </c>
      <c r="O6">
        <f>VA!O6/Emplois!O6</f>
        <v>7.5003727597141179</v>
      </c>
      <c r="P6">
        <f>VA!P6/Emplois!P6</f>
        <v>8.2008223767703932</v>
      </c>
      <c r="Q6">
        <f>VA!Q6/Emplois!Q6</f>
        <v>8.9283073028276423</v>
      </c>
      <c r="R6">
        <f>VA!R6/Emplois!R6</f>
        <v>8.846321557997701</v>
      </c>
      <c r="S6">
        <f>VA!S6/Emplois!S6</f>
        <v>8.9475388399389768</v>
      </c>
      <c r="T6">
        <f>VA!T6/Emplois!T6</f>
        <v>9.6990560048292593</v>
      </c>
      <c r="U6">
        <f>VA!U6/Emplois!U6</f>
        <v>9.8984953478833404</v>
      </c>
      <c r="V6">
        <f>VA!V6/Emplois!V6</f>
        <v>10.78792088073563</v>
      </c>
      <c r="W6">
        <f>VA!W6/Emplois!W6</f>
        <v>11.808075158101413</v>
      </c>
      <c r="X6">
        <f>VA!X6/Emplois!X6</f>
        <v>12.583674131399377</v>
      </c>
      <c r="Y6">
        <f>VA!Y6/Emplois!Y6</f>
        <v>13.865606732038469</v>
      </c>
      <c r="Z6">
        <f>VA!Z6/Emplois!Z6</f>
        <v>14.054193143667012</v>
      </c>
      <c r="AA6">
        <f>VA!AA6/Emplois!AA6</f>
        <v>13.856516180489578</v>
      </c>
      <c r="AB6">
        <f>VA!AB6/Emplois!AB6</f>
        <v>15.056729325566032</v>
      </c>
      <c r="AC6">
        <f>VA!AC6/Emplois!AC6</f>
        <v>14.917921430997394</v>
      </c>
      <c r="AD6">
        <f>VA!AD6/Emplois!AD6</f>
        <v>15.050547065738312</v>
      </c>
      <c r="AE6">
        <f>VA!AE6/Emplois!AE6</f>
        <v>15.596393805893371</v>
      </c>
      <c r="AF6">
        <f>VA!AF6/Emplois!AF6</f>
        <v>15.535839400076632</v>
      </c>
      <c r="AG6">
        <f>VA!AG6/Emplois!AG6</f>
        <v>15.972876877889735</v>
      </c>
      <c r="AH6">
        <f>VA!AH6/Emplois!AH6</f>
        <v>16.439880125721807</v>
      </c>
      <c r="AI6">
        <f>VA!AI6/Emplois!AI6</f>
        <v>17.333254635313374</v>
      </c>
      <c r="AJ6">
        <f>VA!AJ6/Emplois!AJ6</f>
        <v>18.301569981433833</v>
      </c>
      <c r="AK6">
        <f>VA!AK6/Emplois!AK6</f>
        <v>18.729447585906914</v>
      </c>
      <c r="AL6">
        <f>VA!AL6/Emplois!AL6</f>
        <v>18.529532991023085</v>
      </c>
      <c r="AM6">
        <f>VA!AM6/Emplois!AM6</f>
        <v>18.757133498325814</v>
      </c>
      <c r="AN6">
        <f>VA!AN6/Emplois!AN6</f>
        <v>18.83217241508445</v>
      </c>
      <c r="AO6">
        <f>VA!AO6/Emplois!AO6</f>
        <v>18.532933541120073</v>
      </c>
      <c r="AP6">
        <f>VA!AP6/Emplois!AP6</f>
        <v>18.94682829971784</v>
      </c>
      <c r="AQ6">
        <f>VA!AQ6/Emplois!AQ6</f>
        <v>19.775562449829692</v>
      </c>
      <c r="AR6">
        <f>VA!AR6/Emplois!AR6</f>
        <v>21.167967873648315</v>
      </c>
      <c r="AS6">
        <f>VA!AS6/Emplois!AS6</f>
        <v>21.680728894794285</v>
      </c>
      <c r="AT6">
        <f>VA!AT6/Emplois!AT6</f>
        <v>23.174856299913525</v>
      </c>
      <c r="AU6">
        <f>VA!AU6/Emplois!AU6</f>
        <v>23.23176919068645</v>
      </c>
      <c r="AV6">
        <f>VA!AV6/Emplois!AV6</f>
        <v>24.558947276789599</v>
      </c>
      <c r="AW6">
        <f>VA!AW6/Emplois!AW6</f>
        <v>25.761271537491748</v>
      </c>
      <c r="AX6">
        <f>VA!AX6/Emplois!AX6</f>
        <v>25.657833919017317</v>
      </c>
      <c r="AY6">
        <f>VA!AY6/Emplois!AY6</f>
        <v>26.488246946186862</v>
      </c>
      <c r="AZ6">
        <f>VA!AZ6/Emplois!AZ6</f>
        <v>27.392592592592592</v>
      </c>
      <c r="BA6">
        <f>VA!BA6/Emplois!BA6</f>
        <v>27.706919650939636</v>
      </c>
      <c r="BB6">
        <f>VA!BB6/Emplois!BB6</f>
        <v>31.080724876441518</v>
      </c>
      <c r="BC6">
        <f>VA!BC6/Emplois!BC6</f>
        <v>33.304314014407332</v>
      </c>
      <c r="BD6">
        <f>VA!BD6/Emplois!BD6</f>
        <v>34.309327036599761</v>
      </c>
      <c r="BE6">
        <f>VA!BE6/Emplois!BE6</f>
        <v>35.453589695017996</v>
      </c>
      <c r="BF6">
        <f>VA!BF6/Emplois!BF6</f>
        <v>37.801207691085331</v>
      </c>
      <c r="BG6">
        <f>VA!BG6/Emplois!BG6</f>
        <v>39.753186288773783</v>
      </c>
      <c r="BH6">
        <f>VA!BH6/Emplois!BH6</f>
        <v>41.64382424319836</v>
      </c>
      <c r="BI6">
        <f>VA!BI6/Emplois!BI6</f>
        <v>45.268503042053894</v>
      </c>
      <c r="BJ6">
        <f>VA!BJ6/Emplois!BJ6</f>
        <v>45.993063420158549</v>
      </c>
      <c r="BK6">
        <f>VA!BK6/Emplois!BK6</f>
        <v>41.791926458832933</v>
      </c>
      <c r="BL6">
        <f>VA!BL6/Emplois!BL6</f>
        <v>43.696852425180595</v>
      </c>
      <c r="BM6">
        <f>VA!BM6/Emplois!BM6</f>
        <v>50.175866271983281</v>
      </c>
      <c r="BN6">
        <f>VA!BN6/Emplois!BN6</f>
        <v>51.78848549563979</v>
      </c>
      <c r="BO6">
        <f>VA!BO6/Emplois!BO6</f>
        <v>50.040490240581022</v>
      </c>
      <c r="BP6">
        <f>VA!BP6/Emplois!BP6</f>
        <v>46.925382770706506</v>
      </c>
      <c r="BQ6">
        <f>VA!BQ6/Emplois!BQ6</f>
        <v>49.70835675473112</v>
      </c>
      <c r="BR6">
        <f>VA!BR6/Emplois!BR6</f>
        <v>50.735916169967318</v>
      </c>
      <c r="BS6">
        <f>VA!BS6/Emplois!BS6</f>
        <v>52.458661039708417</v>
      </c>
      <c r="BT6">
        <f>VA!BT6/Emplois!BT6</f>
        <v>53.940929451287801</v>
      </c>
      <c r="BU6">
        <f>VA!BU6/Emplois!BU6</f>
        <v>53.358221322040144</v>
      </c>
      <c r="BV6">
        <f>VA!BV6/Emplois!BV6</f>
        <v>53.890458397885716</v>
      </c>
      <c r="BW6">
        <f>VA!BW6/Emplois!BW6</f>
        <v>59.414542862234896</v>
      </c>
      <c r="BX6">
        <f>VA!BX6/Emplois!BX6</f>
        <v>57.439232589587562</v>
      </c>
    </row>
    <row r="7" spans="1:77" x14ac:dyDescent="0.2">
      <c r="A7" t="s">
        <v>20</v>
      </c>
      <c r="B7" t="s">
        <v>13</v>
      </c>
      <c r="M7">
        <f>VA!M7/Emplois!M7</f>
        <v>10.845154391990409</v>
      </c>
      <c r="N7">
        <f>VA!N7/Emplois!N7</f>
        <v>11.609321761491481</v>
      </c>
      <c r="O7">
        <f>VA!O7/Emplois!O7</f>
        <v>11.983664501337408</v>
      </c>
      <c r="P7">
        <f>VA!P7/Emplois!P7</f>
        <v>12.087219127495775</v>
      </c>
      <c r="Q7">
        <f>VA!Q7/Emplois!Q7</f>
        <v>12.491726487407227</v>
      </c>
      <c r="R7">
        <f>VA!R7/Emplois!R7</f>
        <v>13.347057247477002</v>
      </c>
      <c r="S7">
        <f>VA!S7/Emplois!S7</f>
        <v>13.829240773182102</v>
      </c>
      <c r="T7">
        <f>VA!T7/Emplois!T7</f>
        <v>14.602396128423042</v>
      </c>
      <c r="U7">
        <f>VA!U7/Emplois!U7</f>
        <v>15.147941504669053</v>
      </c>
      <c r="V7">
        <f>VA!V7/Emplois!V7</f>
        <v>15.264914265301261</v>
      </c>
      <c r="W7">
        <f>VA!W7/Emplois!W7</f>
        <v>15.887594321894243</v>
      </c>
      <c r="X7">
        <f>VA!X7/Emplois!X7</f>
        <v>16.644464548230236</v>
      </c>
      <c r="Y7">
        <f>VA!Y7/Emplois!Y7</f>
        <v>17.720750181675893</v>
      </c>
      <c r="Z7">
        <f>VA!Z7/Emplois!Z7</f>
        <v>18.109867250581633</v>
      </c>
      <c r="AA7">
        <f>VA!AA7/Emplois!AA7</f>
        <v>18.676720701567898</v>
      </c>
      <c r="AB7">
        <f>VA!AB7/Emplois!AB7</f>
        <v>18.876588872681808</v>
      </c>
      <c r="AC7">
        <f>VA!AC7/Emplois!AC7</f>
        <v>17.925586689068343</v>
      </c>
      <c r="AD7">
        <f>VA!AD7/Emplois!AD7</f>
        <v>19.434506714805394</v>
      </c>
      <c r="AE7">
        <f>VA!AE7/Emplois!AE7</f>
        <v>20.389807692307695</v>
      </c>
      <c r="AF7">
        <f>VA!AF7/Emplois!AF7</f>
        <v>21.110828799469747</v>
      </c>
      <c r="AG7">
        <f>VA!AG7/Emplois!AG7</f>
        <v>21.728460766830139</v>
      </c>
      <c r="AH7">
        <f>VA!AH7/Emplois!AH7</f>
        <v>22.076038679934783</v>
      </c>
      <c r="AI7">
        <f>VA!AI7/Emplois!AI7</f>
        <v>21.407332093887984</v>
      </c>
      <c r="AJ7">
        <f>VA!AJ7/Emplois!AJ7</f>
        <v>22.233398264565256</v>
      </c>
      <c r="AK7">
        <f>VA!AK7/Emplois!AK7</f>
        <v>22.545681013266105</v>
      </c>
      <c r="AL7">
        <f>VA!AL7/Emplois!AL7</f>
        <v>23.064358113312181</v>
      </c>
      <c r="AM7">
        <f>VA!AM7/Emplois!AM7</f>
        <v>23.444070674044266</v>
      </c>
      <c r="AN7">
        <f>VA!AN7/Emplois!AN7</f>
        <v>24.257214754411674</v>
      </c>
      <c r="AO7">
        <f>VA!AO7/Emplois!AO7</f>
        <v>24.588082486129373</v>
      </c>
      <c r="AP7">
        <f>VA!AP7/Emplois!AP7</f>
        <v>26.061280274616998</v>
      </c>
      <c r="AQ7">
        <f>VA!AQ7/Emplois!AQ7</f>
        <v>26.28004956629492</v>
      </c>
      <c r="AR7">
        <f>VA!AR7/Emplois!AR7</f>
        <v>27.263370827841971</v>
      </c>
      <c r="AS7">
        <f>VA!AS7/Emplois!AS7</f>
        <v>27.829209921054268</v>
      </c>
      <c r="AT7">
        <f>VA!AT7/Emplois!AT7</f>
        <v>28.588163553501509</v>
      </c>
      <c r="AU7">
        <f>VA!AU7/Emplois!AU7</f>
        <v>29.738774688977568</v>
      </c>
      <c r="AV7">
        <f>VA!AV7/Emplois!AV7</f>
        <v>31.209196649598159</v>
      </c>
      <c r="AW7">
        <f>VA!AW7/Emplois!AW7</f>
        <v>31.912817551963048</v>
      </c>
      <c r="AX7">
        <f>VA!AX7/Emplois!AX7</f>
        <v>32.272371925697882</v>
      </c>
      <c r="AY7">
        <f>VA!AY7/Emplois!AY7</f>
        <v>34.554051195261259</v>
      </c>
      <c r="AZ7">
        <f>VA!AZ7/Emplois!AZ7</f>
        <v>35.773067508602644</v>
      </c>
      <c r="BA7">
        <f>VA!BA7/Emplois!BA7</f>
        <v>37.327784341101925</v>
      </c>
      <c r="BB7">
        <f>VA!BB7/Emplois!BB7</f>
        <v>37.972466525469365</v>
      </c>
      <c r="BC7">
        <f>VA!BC7/Emplois!BC7</f>
        <v>39.53800940438871</v>
      </c>
      <c r="BD7">
        <f>VA!BD7/Emplois!BD7</f>
        <v>40.443273403595789</v>
      </c>
      <c r="BE7">
        <f>VA!BE7/Emplois!BE7</f>
        <v>42.217918303803103</v>
      </c>
      <c r="BF7">
        <f>VA!BF7/Emplois!BF7</f>
        <v>43.149326063910344</v>
      </c>
      <c r="BG7">
        <f>VA!BG7/Emplois!BG7</f>
        <v>44.060824376993033</v>
      </c>
      <c r="BH7">
        <f>VA!BH7/Emplois!BH7</f>
        <v>44.283845278725821</v>
      </c>
      <c r="BI7">
        <f>VA!BI7/Emplois!BI7</f>
        <v>45.707078689070038</v>
      </c>
      <c r="BJ7">
        <f>VA!BJ7/Emplois!BJ7</f>
        <v>47.931172196966472</v>
      </c>
      <c r="BK7">
        <f>VA!BK7/Emplois!BK7</f>
        <v>50.867238172994064</v>
      </c>
      <c r="BL7">
        <f>VA!BL7/Emplois!BL7</f>
        <v>52.317193582075383</v>
      </c>
      <c r="BM7">
        <f>VA!BM7/Emplois!BM7</f>
        <v>57.236214714055862</v>
      </c>
      <c r="BN7">
        <f>VA!BN7/Emplois!BN7</f>
        <v>59.262097382041105</v>
      </c>
      <c r="BO7">
        <f>VA!BO7/Emplois!BO7</f>
        <v>60.412557427258804</v>
      </c>
      <c r="BP7">
        <f>VA!BP7/Emplois!BP7</f>
        <v>62.996030502454815</v>
      </c>
      <c r="BQ7">
        <f>VA!BQ7/Emplois!BQ7</f>
        <v>64.381771515945829</v>
      </c>
      <c r="BR7">
        <f>VA!BR7/Emplois!BR7</f>
        <v>66.167011115455509</v>
      </c>
      <c r="BS7">
        <f>VA!BS7/Emplois!BS7</f>
        <v>68.769973560179338</v>
      </c>
      <c r="BT7">
        <f>VA!BT7/Emplois!BT7</f>
        <v>66.039052496798973</v>
      </c>
      <c r="BU7">
        <f>VA!BU7/Emplois!BU7</f>
        <v>67.248390064397427</v>
      </c>
      <c r="BV7">
        <f>VA!BV7/Emplois!BV7</f>
        <v>61.711927894182367</v>
      </c>
      <c r="BW7">
        <f>VA!BW7/Emplois!BW7</f>
        <v>61.805676983155564</v>
      </c>
      <c r="BX7">
        <f>VA!BX7/Emplois!BX7</f>
        <v>59.959993092332489</v>
      </c>
    </row>
    <row r="8" spans="1:77" x14ac:dyDescent="0.2">
      <c r="A8" t="s">
        <v>21</v>
      </c>
      <c r="B8" t="s">
        <v>14</v>
      </c>
      <c r="M8">
        <f>VA!M8/Emplois!M8</f>
        <v>9.9026773610483509</v>
      </c>
      <c r="N8">
        <f>VA!N8/Emplois!N8</f>
        <v>11.284139243340048</v>
      </c>
      <c r="O8">
        <f>VA!O8/Emplois!O8</f>
        <v>12.19424139277942</v>
      </c>
      <c r="P8">
        <f>VA!P8/Emplois!P8</f>
        <v>13.115738686779061</v>
      </c>
      <c r="Q8">
        <f>VA!Q8/Emplois!Q8</f>
        <v>14.173403220577109</v>
      </c>
      <c r="R8">
        <f>VA!R8/Emplois!R8</f>
        <v>15.572815024656382</v>
      </c>
      <c r="S8">
        <f>VA!S8/Emplois!S8</f>
        <v>16.681706999739784</v>
      </c>
      <c r="T8">
        <f>VA!T8/Emplois!T8</f>
        <v>18.047006356366619</v>
      </c>
      <c r="U8">
        <f>VA!U8/Emplois!U8</f>
        <v>17.647485664992136</v>
      </c>
      <c r="V8">
        <f>VA!V8/Emplois!V8</f>
        <v>19.086237598575426</v>
      </c>
      <c r="W8">
        <f>VA!W8/Emplois!W8</f>
        <v>20.528101540892926</v>
      </c>
      <c r="X8">
        <f>VA!X8/Emplois!X8</f>
        <v>22.62601861227639</v>
      </c>
      <c r="Y8">
        <f>VA!Y8/Emplois!Y8</f>
        <v>24.330951254141031</v>
      </c>
      <c r="Z8">
        <f>VA!Z8/Emplois!Z8</f>
        <v>24.955125221115352</v>
      </c>
      <c r="AA8">
        <f>VA!AA8/Emplois!AA8</f>
        <v>27.350065870167626</v>
      </c>
      <c r="AB8">
        <f>VA!AB8/Emplois!AB8</f>
        <v>30.863030248791841</v>
      </c>
      <c r="AC8">
        <f>VA!AC8/Emplois!AC8</f>
        <v>28.795765308455668</v>
      </c>
      <c r="AD8">
        <f>VA!AD8/Emplois!AD8</f>
        <v>32.991713971800039</v>
      </c>
      <c r="AE8">
        <f>VA!AE8/Emplois!AE8</f>
        <v>33.495387411951825</v>
      </c>
      <c r="AF8">
        <f>VA!AF8/Emplois!AF8</f>
        <v>33.155495978552281</v>
      </c>
      <c r="AG8">
        <f>VA!AG8/Emplois!AG8</f>
        <v>35.433451924831232</v>
      </c>
      <c r="AH8">
        <f>VA!AH8/Emplois!AH8</f>
        <v>34.652868288205596</v>
      </c>
      <c r="AI8">
        <f>VA!AI8/Emplois!AI8</f>
        <v>34.404067030691017</v>
      </c>
      <c r="AJ8">
        <f>VA!AJ8/Emplois!AJ8</f>
        <v>33.701920321008885</v>
      </c>
      <c r="AK8">
        <f>VA!AK8/Emplois!AK8</f>
        <v>34.418724479875557</v>
      </c>
      <c r="AL8">
        <f>VA!AL8/Emplois!AL8</f>
        <v>34.909041582400235</v>
      </c>
      <c r="AM8">
        <f>VA!AM8/Emplois!AM8</f>
        <v>34.098510595761695</v>
      </c>
      <c r="AN8">
        <f>VA!AN8/Emplois!AN8</f>
        <v>33.075522147109268</v>
      </c>
      <c r="AO8">
        <f>VA!AO8/Emplois!AO8</f>
        <v>34.335937896392515</v>
      </c>
      <c r="AP8">
        <f>VA!AP8/Emplois!AP8</f>
        <v>36.645139779430629</v>
      </c>
      <c r="AQ8">
        <f>VA!AQ8/Emplois!AQ8</f>
        <v>37.729269408714224</v>
      </c>
      <c r="AR8">
        <f>VA!AR8/Emplois!AR8</f>
        <v>39.848743743996764</v>
      </c>
      <c r="AS8">
        <f>VA!AS8/Emplois!AS8</f>
        <v>41.33107863892188</v>
      </c>
      <c r="AT8">
        <f>VA!AT8/Emplois!AT8</f>
        <v>44.795230306547779</v>
      </c>
      <c r="AU8">
        <f>VA!AU8/Emplois!AU8</f>
        <v>47.748688787059017</v>
      </c>
      <c r="AV8">
        <f>VA!AV8/Emplois!AV8</f>
        <v>53.096697704007873</v>
      </c>
      <c r="AW8">
        <f>VA!AW8/Emplois!AW8</f>
        <v>57.936738075511897</v>
      </c>
      <c r="AX8">
        <f>VA!AX8/Emplois!AX8</f>
        <v>61.738833071056774</v>
      </c>
      <c r="AY8">
        <f>VA!AY8/Emplois!AY8</f>
        <v>66.051151845429786</v>
      </c>
      <c r="AZ8">
        <f>VA!AZ8/Emplois!AZ8</f>
        <v>69.068239152371333</v>
      </c>
      <c r="BA8">
        <f>VA!BA8/Emplois!BA8</f>
        <v>74.461730130334772</v>
      </c>
      <c r="BB8">
        <f>VA!BB8/Emplois!BB8</f>
        <v>78.976652182372405</v>
      </c>
      <c r="BC8">
        <f>VA!BC8/Emplois!BC8</f>
        <v>79.492466349695306</v>
      </c>
      <c r="BD8">
        <f>VA!BD8/Emplois!BD8</f>
        <v>75.679801966949896</v>
      </c>
      <c r="BE8">
        <f>VA!BE8/Emplois!BE8</f>
        <v>78.341752224503765</v>
      </c>
      <c r="BF8">
        <f>VA!BF8/Emplois!BF8</f>
        <v>82.146627565982399</v>
      </c>
      <c r="BG8">
        <f>VA!BG8/Emplois!BG8</f>
        <v>89.797881416180857</v>
      </c>
      <c r="BH8">
        <f>VA!BH8/Emplois!BH8</f>
        <v>90.974573736165127</v>
      </c>
      <c r="BI8">
        <f>VA!BI8/Emplois!BI8</f>
        <v>96.971286370597255</v>
      </c>
      <c r="BJ8">
        <f>VA!BJ8/Emplois!BJ8</f>
        <v>91.841940776623176</v>
      </c>
      <c r="BK8">
        <f>VA!BK8/Emplois!BK8</f>
        <v>101.33418304415756</v>
      </c>
      <c r="BL8">
        <f>VA!BL8/Emplois!BL8</f>
        <v>100.77843069478051</v>
      </c>
      <c r="BM8">
        <f>VA!BM8/Emplois!BM8</f>
        <v>100.84995014955135</v>
      </c>
      <c r="BN8">
        <f>VA!BN8/Emplois!BN8</f>
        <v>102.18638881997849</v>
      </c>
      <c r="BO8">
        <f>VA!BO8/Emplois!BO8</f>
        <v>118.37254901960783</v>
      </c>
      <c r="BP8">
        <f>VA!BP8/Emplois!BP8</f>
        <v>128.62673731758164</v>
      </c>
      <c r="BQ8">
        <f>VA!BQ8/Emplois!BQ8</f>
        <v>130.91486936699982</v>
      </c>
      <c r="BR8">
        <f>VA!BR8/Emplois!BR8</f>
        <v>138.41110517885744</v>
      </c>
      <c r="BS8">
        <f>VA!BS8/Emplois!BS8</f>
        <v>141.3348925848926</v>
      </c>
      <c r="BT8">
        <f>VA!BT8/Emplois!BT8</f>
        <v>137.48955121616993</v>
      </c>
      <c r="BU8">
        <f>VA!BU8/Emplois!BU8</f>
        <v>142.87651924375419</v>
      </c>
      <c r="BV8">
        <f>VA!BV8/Emplois!BV8</f>
        <v>133.1189494065157</v>
      </c>
      <c r="BW8">
        <f>VA!BW8/Emplois!BW8</f>
        <v>108.53966444046262</v>
      </c>
      <c r="BX8">
        <f>VA!BX8/Emplois!BX8</f>
        <v>96.542308927424529</v>
      </c>
    </row>
    <row r="9" spans="1:77" x14ac:dyDescent="0.2">
      <c r="A9" t="s">
        <v>22</v>
      </c>
      <c r="B9" t="s">
        <v>15</v>
      </c>
      <c r="M9">
        <f>VA!M9/Emplois!M9</f>
        <v>19.464604810996562</v>
      </c>
      <c r="N9">
        <f>VA!N9/Emplois!N9</f>
        <v>20.241946308724835</v>
      </c>
      <c r="O9">
        <f>VA!O9/Emplois!O9</f>
        <v>22.001651254953764</v>
      </c>
      <c r="P9">
        <f>VA!P9/Emplois!P9</f>
        <v>23.239895697522815</v>
      </c>
      <c r="Q9">
        <f>VA!Q9/Emplois!Q9</f>
        <v>24.658974358974358</v>
      </c>
      <c r="R9">
        <f>VA!R9/Emplois!R9</f>
        <v>26.591619762351467</v>
      </c>
      <c r="S9">
        <f>VA!S9/Emplois!S9</f>
        <v>28.580493904345108</v>
      </c>
      <c r="T9">
        <f>VA!T9/Emplois!T9</f>
        <v>30.998442852693866</v>
      </c>
      <c r="U9">
        <f>VA!U9/Emplois!U9</f>
        <v>33.164248224760726</v>
      </c>
      <c r="V9">
        <f>VA!V9/Emplois!V9</f>
        <v>33.734532154830838</v>
      </c>
      <c r="W9">
        <f>VA!W9/Emplois!W9</f>
        <v>35.265067123678953</v>
      </c>
      <c r="X9">
        <f>VA!X9/Emplois!X9</f>
        <v>36.259088442756379</v>
      </c>
      <c r="Y9">
        <f>VA!Y9/Emplois!Y9</f>
        <v>38.781693845344556</v>
      </c>
      <c r="Z9">
        <f>VA!Z9/Emplois!Z9</f>
        <v>40.253712237583201</v>
      </c>
      <c r="AA9">
        <f>VA!AA9/Emplois!AA9</f>
        <v>42.163199603764234</v>
      </c>
      <c r="AB9">
        <f>VA!AB9/Emplois!AB9</f>
        <v>42.814014878809694</v>
      </c>
      <c r="AC9">
        <f>VA!AC9/Emplois!AC9</f>
        <v>42.024259388850012</v>
      </c>
      <c r="AD9">
        <f>VA!AD9/Emplois!AD9</f>
        <v>42.658796821793416</v>
      </c>
      <c r="AE9">
        <f>VA!AE9/Emplois!AE9</f>
        <v>41.109471365638768</v>
      </c>
      <c r="AF9">
        <f>VA!AF9/Emplois!AF9</f>
        <v>42.676059367605937</v>
      </c>
      <c r="AG9">
        <f>VA!AG9/Emplois!AG9</f>
        <v>41.266170212765957</v>
      </c>
      <c r="AH9">
        <f>VA!AH9/Emplois!AH9</f>
        <v>43.467515648607815</v>
      </c>
      <c r="AI9">
        <f>VA!AI9/Emplois!AI9</f>
        <v>45.816634346046115</v>
      </c>
      <c r="AJ9">
        <f>VA!AJ9/Emplois!AJ9</f>
        <v>49.061685490877501</v>
      </c>
      <c r="AK9">
        <f>VA!AK9/Emplois!AK9</f>
        <v>53.898216615919964</v>
      </c>
      <c r="AL9">
        <f>VA!AL9/Emplois!AL9</f>
        <v>57.416847590099863</v>
      </c>
      <c r="AM9">
        <f>VA!AM9/Emplois!AM9</f>
        <v>60.267296948861201</v>
      </c>
      <c r="AN9">
        <f>VA!AN9/Emplois!AN9</f>
        <v>61.159042325780248</v>
      </c>
      <c r="AO9">
        <f>VA!AO9/Emplois!AO9</f>
        <v>60.215748363943426</v>
      </c>
      <c r="AP9">
        <f>VA!AP9/Emplois!AP9</f>
        <v>66.011586265009484</v>
      </c>
      <c r="AQ9">
        <f>VA!AQ9/Emplois!AQ9</f>
        <v>71.789000418235048</v>
      </c>
      <c r="AR9">
        <f>VA!AR9/Emplois!AR9</f>
        <v>76.067080745341613</v>
      </c>
      <c r="AS9">
        <f>VA!AS9/Emplois!AS9</f>
        <v>79.325301204819269</v>
      </c>
      <c r="AT9">
        <f>VA!AT9/Emplois!AT9</f>
        <v>78.996707141387105</v>
      </c>
      <c r="AU9">
        <f>VA!AU9/Emplois!AU9</f>
        <v>82.742910370523703</v>
      </c>
      <c r="AV9">
        <f>VA!AV9/Emplois!AV9</f>
        <v>85.204955900881984</v>
      </c>
      <c r="AW9">
        <f>VA!AW9/Emplois!AW9</f>
        <v>88.548259328747136</v>
      </c>
      <c r="AX9">
        <f>VA!AX9/Emplois!AX9</f>
        <v>90.143698716600028</v>
      </c>
      <c r="AY9">
        <f>VA!AY9/Emplois!AY9</f>
        <v>96.178175618073325</v>
      </c>
      <c r="AZ9">
        <f>VA!AZ9/Emplois!AZ9</f>
        <v>99.109185441941079</v>
      </c>
      <c r="BA9">
        <f>VA!BA9/Emplois!BA9</f>
        <v>105.95041502839668</v>
      </c>
      <c r="BB9">
        <f>VA!BB9/Emplois!BB9</f>
        <v>129.18405732198835</v>
      </c>
      <c r="BC9">
        <f>VA!BC9/Emplois!BC9</f>
        <v>138.65565939771548</v>
      </c>
      <c r="BD9">
        <f>VA!BD9/Emplois!BD9</f>
        <v>140.81420988158433</v>
      </c>
      <c r="BE9">
        <f>VA!BE9/Emplois!BE9</f>
        <v>140.012568735271</v>
      </c>
      <c r="BF9">
        <f>VA!BF9/Emplois!BF9</f>
        <v>136.42893500391543</v>
      </c>
      <c r="BG9">
        <f>VA!BG9/Emplois!BG9</f>
        <v>142.29606903163949</v>
      </c>
      <c r="BH9">
        <f>VA!BH9/Emplois!BH9</f>
        <v>163.69284500660751</v>
      </c>
      <c r="BI9">
        <f>VA!BI9/Emplois!BI9</f>
        <v>164.64313872723861</v>
      </c>
      <c r="BJ9">
        <f>VA!BJ9/Emplois!BJ9</f>
        <v>166.80541964621756</v>
      </c>
      <c r="BK9">
        <f>VA!BK9/Emplois!BK9</f>
        <v>169.700198019802</v>
      </c>
      <c r="BL9">
        <f>VA!BL9/Emplois!BL9</f>
        <v>180.5674428361653</v>
      </c>
      <c r="BM9">
        <f>VA!BM9/Emplois!BM9</f>
        <v>201.98149401940867</v>
      </c>
      <c r="BN9">
        <f>VA!BN9/Emplois!BN9</f>
        <v>208.35609314944608</v>
      </c>
      <c r="BO9">
        <f>VA!BO9/Emplois!BO9</f>
        <v>200.78596881959913</v>
      </c>
      <c r="BP9">
        <f>VA!BP9/Emplois!BP9</f>
        <v>203.95779074988775</v>
      </c>
      <c r="BQ9">
        <f>VA!BQ9/Emplois!BQ9</f>
        <v>216.77294250281847</v>
      </c>
      <c r="BR9">
        <f>VA!BR9/Emplois!BR9</f>
        <v>222.23517565450885</v>
      </c>
      <c r="BS9">
        <f>VA!BS9/Emplois!BS9</f>
        <v>229.23902768399731</v>
      </c>
      <c r="BT9">
        <f>VA!BT9/Emplois!BT9</f>
        <v>241.45949594959495</v>
      </c>
      <c r="BU9">
        <f>VA!BU9/Emplois!BU9</f>
        <v>246.68451242829829</v>
      </c>
      <c r="BV9">
        <f>VA!BV9/Emplois!BV9</f>
        <v>249.32471863276368</v>
      </c>
      <c r="BW9">
        <f>VA!BW9/Emplois!BW9</f>
        <v>285.12143161482749</v>
      </c>
      <c r="BX9">
        <f>VA!BX9/Emplois!BX9</f>
        <v>282.08703819661872</v>
      </c>
    </row>
    <row r="10" spans="1:77" x14ac:dyDescent="0.2">
      <c r="A10" t="s">
        <v>23</v>
      </c>
      <c r="B10" t="s">
        <v>16</v>
      </c>
      <c r="M10">
        <f>VA!M10/Emplois!M10</f>
        <v>11.314520994208495</v>
      </c>
      <c r="N10">
        <f>VA!N10/Emplois!N10</f>
        <v>12.044984040807803</v>
      </c>
      <c r="O10">
        <f>VA!O10/Emplois!O10</f>
        <v>12.898905895190069</v>
      </c>
      <c r="P10">
        <f>VA!P10/Emplois!P10</f>
        <v>13.986661218294854</v>
      </c>
      <c r="Q10">
        <f>VA!Q10/Emplois!Q10</f>
        <v>14.936040752794678</v>
      </c>
      <c r="R10">
        <f>VA!R10/Emplois!R10</f>
        <v>16.112025818450345</v>
      </c>
      <c r="S10">
        <f>VA!S10/Emplois!S10</f>
        <v>16.534352991774636</v>
      </c>
      <c r="T10">
        <f>VA!T10/Emplois!T10</f>
        <v>17.5315570622666</v>
      </c>
      <c r="U10">
        <f>VA!U10/Emplois!U10</f>
        <v>17.924265437594929</v>
      </c>
      <c r="V10">
        <f>VA!V10/Emplois!V10</f>
        <v>18.424991480772757</v>
      </c>
      <c r="W10">
        <f>VA!W10/Emplois!W10</f>
        <v>20.102024703934806</v>
      </c>
      <c r="X10">
        <f>VA!X10/Emplois!X10</f>
        <v>21.241074099930191</v>
      </c>
      <c r="Y10">
        <f>VA!Y10/Emplois!Y10</f>
        <v>22.320259835764187</v>
      </c>
      <c r="Z10">
        <f>VA!Z10/Emplois!Z10</f>
        <v>22.902420210201527</v>
      </c>
      <c r="AA10">
        <f>VA!AA10/Emplois!AA10</f>
        <v>24.436464088397788</v>
      </c>
      <c r="AB10">
        <f>VA!AB10/Emplois!AB10</f>
        <v>24.157083266115091</v>
      </c>
      <c r="AC10">
        <f>VA!AC10/Emplois!AC10</f>
        <v>22.452711703139869</v>
      </c>
      <c r="AD10">
        <f>VA!AD10/Emplois!AD10</f>
        <v>23.8286551252191</v>
      </c>
      <c r="AE10">
        <f>VA!AE10/Emplois!AE10</f>
        <v>25.439955780923313</v>
      </c>
      <c r="AF10">
        <f>VA!AF10/Emplois!AF10</f>
        <v>26.34329804501078</v>
      </c>
      <c r="AG10">
        <f>VA!AG10/Emplois!AG10</f>
        <v>27.270764160456483</v>
      </c>
      <c r="AH10">
        <f>VA!AH10/Emplois!AH10</f>
        <v>27.045383721217817</v>
      </c>
      <c r="AI10">
        <f>VA!AI10/Emplois!AI10</f>
        <v>26.883058009988474</v>
      </c>
      <c r="AJ10">
        <f>VA!AJ10/Emplois!AJ10</f>
        <v>28.155851329668305</v>
      </c>
      <c r="AK10">
        <f>VA!AK10/Emplois!AK10</f>
        <v>29.86065596043586</v>
      </c>
      <c r="AL10">
        <f>VA!AL10/Emplois!AL10</f>
        <v>31.654800067487766</v>
      </c>
      <c r="AM10">
        <f>VA!AM10/Emplois!AM10</f>
        <v>33.062688471352352</v>
      </c>
      <c r="AN10">
        <f>VA!AN10/Emplois!AN10</f>
        <v>34.242528939286558</v>
      </c>
      <c r="AO10">
        <f>VA!AO10/Emplois!AO10</f>
        <v>34.943537111408602</v>
      </c>
      <c r="AP10">
        <f>VA!AP10/Emplois!AP10</f>
        <v>37.401193495449803</v>
      </c>
      <c r="AQ10">
        <f>VA!AQ10/Emplois!AQ10</f>
        <v>38.110498052637787</v>
      </c>
      <c r="AR10">
        <f>VA!AR10/Emplois!AR10</f>
        <v>39.385356795472639</v>
      </c>
      <c r="AS10">
        <f>VA!AS10/Emplois!AS10</f>
        <v>39.604019230194993</v>
      </c>
      <c r="AT10">
        <f>VA!AT10/Emplois!AT10</f>
        <v>41.554662379421217</v>
      </c>
      <c r="AU10">
        <f>VA!AU10/Emplois!AU10</f>
        <v>41.822225720132224</v>
      </c>
      <c r="AV10">
        <f>VA!AV10/Emplois!AV10</f>
        <v>45.969638492216646</v>
      </c>
      <c r="AW10">
        <f>VA!AW10/Emplois!AW10</f>
        <v>46.729947381930188</v>
      </c>
      <c r="AX10">
        <f>VA!AX10/Emplois!AX10</f>
        <v>46.744051092524153</v>
      </c>
      <c r="AY10">
        <f>VA!AY10/Emplois!AY10</f>
        <v>49.484451340287862</v>
      </c>
      <c r="AZ10">
        <f>VA!AZ10/Emplois!AZ10</f>
        <v>50.79614804121006</v>
      </c>
      <c r="BA10">
        <f>VA!BA10/Emplois!BA10</f>
        <v>52.91856165952295</v>
      </c>
      <c r="BB10">
        <f>VA!BB10/Emplois!BB10</f>
        <v>55.439627693484631</v>
      </c>
      <c r="BC10">
        <f>VA!BC10/Emplois!BC10</f>
        <v>56.483123883543833</v>
      </c>
      <c r="BD10">
        <f>VA!BD10/Emplois!BD10</f>
        <v>58.414970953303069</v>
      </c>
      <c r="BE10">
        <f>VA!BE10/Emplois!BE10</f>
        <v>63.248500096767955</v>
      </c>
      <c r="BF10">
        <f>VA!BF10/Emplois!BF10</f>
        <v>65.030885024656101</v>
      </c>
      <c r="BG10">
        <f>VA!BG10/Emplois!BG10</f>
        <v>67.993583807381924</v>
      </c>
      <c r="BH10">
        <f>VA!BH10/Emplois!BH10</f>
        <v>72.578511548331903</v>
      </c>
      <c r="BI10">
        <f>VA!BI10/Emplois!BI10</f>
        <v>75.18930240609312</v>
      </c>
      <c r="BJ10">
        <f>VA!BJ10/Emplois!BJ10</f>
        <v>73.926996330595841</v>
      </c>
      <c r="BK10">
        <f>VA!BK10/Emplois!BK10</f>
        <v>71.917761257270513</v>
      </c>
      <c r="BL10">
        <f>VA!BL10/Emplois!BL10</f>
        <v>74.029051367361845</v>
      </c>
      <c r="BM10">
        <f>VA!BM10/Emplois!BM10</f>
        <v>82.780043877468117</v>
      </c>
      <c r="BN10">
        <f>VA!BN10/Emplois!BN10</f>
        <v>81.062125408175916</v>
      </c>
      <c r="BO10">
        <f>VA!BO10/Emplois!BO10</f>
        <v>79.72171097477846</v>
      </c>
      <c r="BP10">
        <f>VA!BP10/Emplois!BP10</f>
        <v>81.585927580016644</v>
      </c>
      <c r="BQ10">
        <f>VA!BQ10/Emplois!BQ10</f>
        <v>84.422201475949137</v>
      </c>
      <c r="BR10">
        <f>VA!BR10/Emplois!BR10</f>
        <v>85.018324133562572</v>
      </c>
      <c r="BS10">
        <f>VA!BS10/Emplois!BS10</f>
        <v>86.296213707108393</v>
      </c>
      <c r="BT10">
        <f>VA!BT10/Emplois!BT10</f>
        <v>91.971109560362876</v>
      </c>
      <c r="BU10">
        <f>VA!BU10/Emplois!BU10</f>
        <v>88.92075134168158</v>
      </c>
      <c r="BV10">
        <f>VA!BV10/Emplois!BV10</f>
        <v>74.834355828220851</v>
      </c>
      <c r="BW10">
        <f>VA!BW10/Emplois!BW10</f>
        <v>87.457021042497601</v>
      </c>
      <c r="BX10">
        <f>VA!BX10/Emplois!BX10</f>
        <v>84.747188973521943</v>
      </c>
    </row>
    <row r="11" spans="1:77" x14ac:dyDescent="0.2">
      <c r="A11" t="s">
        <v>24</v>
      </c>
      <c r="B11" t="s">
        <v>18</v>
      </c>
      <c r="M11">
        <f>VA!M11/Emplois!M11</f>
        <v>14.338993788435985</v>
      </c>
      <c r="N11">
        <f>VA!N11/Emplois!N11</f>
        <v>16.526163762960262</v>
      </c>
      <c r="O11">
        <f>VA!O11/Emplois!O11</f>
        <v>16.696270773617691</v>
      </c>
      <c r="P11">
        <f>VA!P11/Emplois!P11</f>
        <v>17.443374866708538</v>
      </c>
      <c r="Q11">
        <f>VA!Q11/Emplois!Q11</f>
        <v>17.308682596014311</v>
      </c>
      <c r="R11">
        <f>VA!R11/Emplois!R11</f>
        <v>19.057612177215905</v>
      </c>
      <c r="S11">
        <f>VA!S11/Emplois!S11</f>
        <v>20.227614442019373</v>
      </c>
      <c r="T11">
        <f>VA!T11/Emplois!T11</f>
        <v>21.123203816530637</v>
      </c>
      <c r="U11">
        <f>VA!U11/Emplois!U11</f>
        <v>21.447253705318222</v>
      </c>
      <c r="V11">
        <f>VA!V11/Emplois!V11</f>
        <v>22.55726587248472</v>
      </c>
      <c r="W11">
        <f>VA!W11/Emplois!W11</f>
        <v>24.345962185662902</v>
      </c>
      <c r="X11">
        <f>VA!X11/Emplois!X11</f>
        <v>26.326889549074576</v>
      </c>
      <c r="Y11">
        <f>VA!Y11/Emplois!Y11</f>
        <v>27.110392097846606</v>
      </c>
      <c r="Z11">
        <f>VA!Z11/Emplois!Z11</f>
        <v>27.686945500633712</v>
      </c>
      <c r="AA11">
        <f>VA!AA11/Emplois!AA11</f>
        <v>29.082530729526948</v>
      </c>
      <c r="AB11">
        <f>VA!AB11/Emplois!AB11</f>
        <v>30.604248408470831</v>
      </c>
      <c r="AC11">
        <f>VA!AC11/Emplois!AC11</f>
        <v>27.864867011769686</v>
      </c>
      <c r="AD11">
        <f>VA!AD11/Emplois!AD11</f>
        <v>30.843149022432051</v>
      </c>
      <c r="AE11">
        <f>VA!AE11/Emplois!AE11</f>
        <v>31.332839738843639</v>
      </c>
      <c r="AF11">
        <f>VA!AF11/Emplois!AF11</f>
        <v>32.396190660617464</v>
      </c>
      <c r="AG11">
        <f>VA!AG11/Emplois!AG11</f>
        <v>33.448049076253653</v>
      </c>
      <c r="AH11">
        <f>VA!AH11/Emplois!AH11</f>
        <v>33.300839484730062</v>
      </c>
      <c r="AI11">
        <f>VA!AI11/Emplois!AI11</f>
        <v>34.554898648648646</v>
      </c>
      <c r="AJ11">
        <f>VA!AJ11/Emplois!AJ11</f>
        <v>34.770831719072049</v>
      </c>
      <c r="AK11">
        <f>VA!AK11/Emplois!AK11</f>
        <v>36.518507812625458</v>
      </c>
      <c r="AL11">
        <f>VA!AL11/Emplois!AL11</f>
        <v>38.007704998894425</v>
      </c>
      <c r="AM11">
        <f>VA!AM11/Emplois!AM11</f>
        <v>39.054290533417671</v>
      </c>
      <c r="AN11">
        <f>VA!AN11/Emplois!AN11</f>
        <v>39.036608514869386</v>
      </c>
      <c r="AO11">
        <f>VA!AO11/Emplois!AO11</f>
        <v>39.613144836625793</v>
      </c>
      <c r="AP11">
        <f>VA!AP11/Emplois!AP11</f>
        <v>41.510832840208444</v>
      </c>
      <c r="AQ11">
        <f>VA!AQ11/Emplois!AQ11</f>
        <v>42.077400770640828</v>
      </c>
      <c r="AR11">
        <f>VA!AR11/Emplois!AR11</f>
        <v>42.23915339992957</v>
      </c>
      <c r="AS11">
        <f>VA!AS11/Emplois!AS11</f>
        <v>43.129063350468705</v>
      </c>
      <c r="AT11">
        <f>VA!AT11/Emplois!AT11</f>
        <v>44.930500009948467</v>
      </c>
      <c r="AU11">
        <f>VA!AU11/Emplois!AU11</f>
        <v>44.752792224401055</v>
      </c>
      <c r="AV11">
        <f>VA!AV11/Emplois!AV11</f>
        <v>47.220020438085925</v>
      </c>
      <c r="AW11">
        <f>VA!AW11/Emplois!AW11</f>
        <v>48.759990443923201</v>
      </c>
      <c r="AX11">
        <f>VA!AX11/Emplois!AX11</f>
        <v>48.600195143104948</v>
      </c>
      <c r="AY11">
        <f>VA!AY11/Emplois!AY11</f>
        <v>50.290862600257888</v>
      </c>
      <c r="AZ11">
        <f>VA!AZ11/Emplois!AZ11</f>
        <v>52.730315345663179</v>
      </c>
      <c r="BA11">
        <f>VA!BA11/Emplois!BA11</f>
        <v>53.236085786229047</v>
      </c>
      <c r="BB11">
        <f>VA!BB11/Emplois!BB11</f>
        <v>55.622911235522885</v>
      </c>
      <c r="BC11">
        <f>VA!BC11/Emplois!BC11</f>
        <v>54.990485791695541</v>
      </c>
      <c r="BD11">
        <f>VA!BD11/Emplois!BD11</f>
        <v>55.695548303150531</v>
      </c>
      <c r="BE11">
        <f>VA!BE11/Emplois!BE11</f>
        <v>57.065458207452167</v>
      </c>
      <c r="BF11">
        <f>VA!BF11/Emplois!BF11</f>
        <v>59.904136275087211</v>
      </c>
      <c r="BG11">
        <f>VA!BG11/Emplois!BG11</f>
        <v>59.293275117240739</v>
      </c>
      <c r="BH11">
        <f>VA!BH11/Emplois!BH11</f>
        <v>60.596562113179345</v>
      </c>
      <c r="BI11">
        <f>VA!BI11/Emplois!BI11</f>
        <v>61.865810586391603</v>
      </c>
      <c r="BJ11">
        <f>VA!BJ11/Emplois!BJ11</f>
        <v>61.016031165151695</v>
      </c>
      <c r="BK11">
        <f>VA!BK11/Emplois!BK11</f>
        <v>61.845799629665727</v>
      </c>
      <c r="BL11">
        <f>VA!BL11/Emplois!BL11</f>
        <v>67.962052002810964</v>
      </c>
      <c r="BM11">
        <f>VA!BM11/Emplois!BM11</f>
        <v>69.263446905316002</v>
      </c>
      <c r="BN11">
        <f>VA!BN11/Emplois!BN11</f>
        <v>68.255282245348468</v>
      </c>
      <c r="BO11">
        <f>VA!BO11/Emplois!BO11</f>
        <v>72.280668949170405</v>
      </c>
      <c r="BP11">
        <f>VA!BP11/Emplois!BP11</f>
        <v>72.147977126902731</v>
      </c>
      <c r="BQ11">
        <f>VA!BQ11/Emplois!BQ11</f>
        <v>74.738412593933404</v>
      </c>
      <c r="BR11">
        <f>VA!BR11/Emplois!BR11</f>
        <v>76.196330580344778</v>
      </c>
      <c r="BS11">
        <f>VA!BS11/Emplois!BS11</f>
        <v>78.610396150402863</v>
      </c>
      <c r="BT11">
        <f>VA!BT11/Emplois!BT11</f>
        <v>75.05276586200128</v>
      </c>
      <c r="BU11">
        <f>VA!BU11/Emplois!BU11</f>
        <v>73.718748299319728</v>
      </c>
      <c r="BV11">
        <f>VA!BV11/Emplois!BV11</f>
        <v>64.258394485212364</v>
      </c>
      <c r="BW11">
        <f>VA!BW11/Emplois!BW11</f>
        <v>68.123176383088278</v>
      </c>
      <c r="BX11">
        <f>VA!BX11/Emplois!BX11</f>
        <v>65.3521199143469</v>
      </c>
    </row>
    <row r="12" spans="1:77" x14ac:dyDescent="0.2">
      <c r="A12" t="s">
        <v>25</v>
      </c>
      <c r="B12" t="s">
        <v>17</v>
      </c>
      <c r="M12">
        <f>VA!M12/Emplois!M12</f>
        <v>6.5044254973609421</v>
      </c>
      <c r="N12">
        <f>VA!N12/Emplois!N12</f>
        <v>7.2410744371881064</v>
      </c>
      <c r="O12">
        <f>VA!O12/Emplois!O12</f>
        <v>7.7683794590850415</v>
      </c>
      <c r="P12">
        <f>VA!P12/Emplois!P12</f>
        <v>8.2733557634696044</v>
      </c>
      <c r="Q12">
        <f>VA!Q12/Emplois!Q12</f>
        <v>8.7524059097275568</v>
      </c>
      <c r="R12">
        <f>VA!R12/Emplois!R12</f>
        <v>9.2009592042157635</v>
      </c>
      <c r="S12">
        <f>VA!S12/Emplois!S12</f>
        <v>9.7080024979926858</v>
      </c>
      <c r="T12">
        <f>VA!T12/Emplois!T12</f>
        <v>10.4126184087641</v>
      </c>
      <c r="U12">
        <f>VA!U12/Emplois!U12</f>
        <v>10.880079551188816</v>
      </c>
      <c r="V12">
        <f>VA!V12/Emplois!V12</f>
        <v>11.710807958999096</v>
      </c>
      <c r="W12">
        <f>VA!W12/Emplois!W12</f>
        <v>12.700452738195432</v>
      </c>
      <c r="X12">
        <f>VA!X12/Emplois!X12</f>
        <v>13.683840914208513</v>
      </c>
      <c r="Y12">
        <f>VA!Y12/Emplois!Y12</f>
        <v>14.675211776142204</v>
      </c>
      <c r="Z12">
        <f>VA!Z12/Emplois!Z12</f>
        <v>15.027241147313644</v>
      </c>
      <c r="AA12">
        <f>VA!AA12/Emplois!AA12</f>
        <v>15.928451916181979</v>
      </c>
      <c r="AB12">
        <f>VA!AB12/Emplois!AB12</f>
        <v>17.229314298299023</v>
      </c>
      <c r="AC12">
        <f>VA!AC12/Emplois!AC12</f>
        <v>17.235452814219215</v>
      </c>
      <c r="AD12">
        <f>VA!AD12/Emplois!AD12</f>
        <v>18.418522782917112</v>
      </c>
      <c r="AE12">
        <f>VA!AE12/Emplois!AE12</f>
        <v>19.613334035771675</v>
      </c>
      <c r="AF12">
        <f>VA!AF12/Emplois!AF12</f>
        <v>20.700005302367508</v>
      </c>
      <c r="AG12">
        <f>VA!AG12/Emplois!AG12</f>
        <v>21.63322055830379</v>
      </c>
      <c r="AH12">
        <f>VA!AH12/Emplois!AH12</f>
        <v>21.751866431383196</v>
      </c>
      <c r="AI12">
        <f>VA!AI12/Emplois!AI12</f>
        <v>22.567339715452253</v>
      </c>
      <c r="AJ12">
        <f>VA!AJ12/Emplois!AJ12</f>
        <v>23.474579621341544</v>
      </c>
      <c r="AK12">
        <f>VA!AK12/Emplois!AK12</f>
        <v>25.265671598784021</v>
      </c>
      <c r="AL12">
        <f>VA!AL12/Emplois!AL12</f>
        <v>26.573060454531841</v>
      </c>
      <c r="AM12">
        <f>VA!AM12/Emplois!AM12</f>
        <v>28.596166924265845</v>
      </c>
      <c r="AN12">
        <f>VA!AN12/Emplois!AN12</f>
        <v>29.886954605553104</v>
      </c>
      <c r="AO12">
        <f>VA!AO12/Emplois!AO12</f>
        <v>31.240096524471216</v>
      </c>
      <c r="AP12">
        <f>VA!AP12/Emplois!AP12</f>
        <v>33.953276222861632</v>
      </c>
      <c r="AQ12">
        <f>VA!AQ12/Emplois!AQ12</f>
        <v>35.52276236449039</v>
      </c>
      <c r="AR12">
        <f>VA!AR12/Emplois!AR12</f>
        <v>36.301673291447621</v>
      </c>
      <c r="AS12">
        <f>VA!AS12/Emplois!AS12</f>
        <v>37.430057060194493</v>
      </c>
      <c r="AT12">
        <f>VA!AT12/Emplois!AT12</f>
        <v>39.026206461047593</v>
      </c>
      <c r="AU12">
        <f>VA!AU12/Emplois!AU12</f>
        <v>40.443981579132391</v>
      </c>
      <c r="AV12">
        <f>VA!AV12/Emplois!AV12</f>
        <v>43.308906385437737</v>
      </c>
      <c r="AW12">
        <f>VA!AW12/Emplois!AW12</f>
        <v>45.934909966574409</v>
      </c>
      <c r="AX12">
        <f>VA!AX12/Emplois!AX12</f>
        <v>47.714370954326839</v>
      </c>
      <c r="AY12">
        <f>VA!AY12/Emplois!AY12</f>
        <v>52.047201679905051</v>
      </c>
      <c r="AZ12">
        <f>VA!AZ12/Emplois!AZ12</f>
        <v>55.763242492876451</v>
      </c>
      <c r="BA12">
        <f>VA!BA12/Emplois!BA12</f>
        <v>58.857750660824856</v>
      </c>
      <c r="BB12">
        <f>VA!BB12/Emplois!BB12</f>
        <v>61.239246349842539</v>
      </c>
      <c r="BC12">
        <f>VA!BC12/Emplois!BC12</f>
        <v>61.559791721825079</v>
      </c>
      <c r="BD12">
        <f>VA!BD12/Emplois!BD12</f>
        <v>62.382170219702594</v>
      </c>
      <c r="BE12">
        <f>VA!BE12/Emplois!BE12</f>
        <v>61.743832734449185</v>
      </c>
      <c r="BF12">
        <f>VA!BF12/Emplois!BF12</f>
        <v>65.985067760547452</v>
      </c>
      <c r="BG12">
        <f>VA!BG12/Emplois!BG12</f>
        <v>70.153436763550658</v>
      </c>
      <c r="BH12">
        <f>VA!BH12/Emplois!BH12</f>
        <v>71.725627151992143</v>
      </c>
      <c r="BI12">
        <f>VA!BI12/Emplois!BI12</f>
        <v>75.330148198180311</v>
      </c>
      <c r="BJ12">
        <f>VA!BJ12/Emplois!BJ12</f>
        <v>75.334004224622376</v>
      </c>
      <c r="BK12">
        <f>VA!BK12/Emplois!BK12</f>
        <v>72.398514461344462</v>
      </c>
      <c r="BL12">
        <f>VA!BL12/Emplois!BL12</f>
        <v>75.602387722672916</v>
      </c>
      <c r="BM12">
        <f>VA!BM12/Emplois!BM12</f>
        <v>77.47176921305504</v>
      </c>
      <c r="BN12">
        <f>VA!BN12/Emplois!BN12</f>
        <v>79.236099356804345</v>
      </c>
      <c r="BO12">
        <f>VA!BO12/Emplois!BO12</f>
        <v>76.873055597505996</v>
      </c>
      <c r="BP12">
        <f>VA!BP12/Emplois!BP12</f>
        <v>76.972472647702403</v>
      </c>
      <c r="BQ12">
        <f>VA!BQ12/Emplois!BQ12</f>
        <v>76.313430551608036</v>
      </c>
      <c r="BR12">
        <f>VA!BR12/Emplois!BR12</f>
        <v>73.790197276536318</v>
      </c>
      <c r="BS12">
        <f>VA!BS12/Emplois!BS12</f>
        <v>74.348256082283896</v>
      </c>
      <c r="BT12">
        <f>VA!BT12/Emplois!BT12</f>
        <v>74.488783257694706</v>
      </c>
      <c r="BU12">
        <f>VA!BU12/Emplois!BU12</f>
        <v>75.411981566820288</v>
      </c>
      <c r="BV12">
        <f>VA!BV12/Emplois!BV12</f>
        <v>70.530599500416329</v>
      </c>
      <c r="BW12">
        <f>VA!BW12/Emplois!BW12</f>
        <v>77.774651333496465</v>
      </c>
      <c r="BX12">
        <f>VA!BX12/Emplois!BX12</f>
        <v>78.11883694049186</v>
      </c>
    </row>
    <row r="13" spans="1:77" x14ac:dyDescent="0.2">
      <c r="A13" t="s">
        <v>6</v>
      </c>
      <c r="B13" t="s">
        <v>26</v>
      </c>
      <c r="C13">
        <f>VA!C13/Emplois!C13</f>
        <v>6.9199558377035615</v>
      </c>
      <c r="D13">
        <f>VA!D13/Emplois!D13</f>
        <v>8.5773809523809526</v>
      </c>
      <c r="E13">
        <f>VA!E13/Emplois!E13</f>
        <v>10.402026049204052</v>
      </c>
      <c r="F13">
        <f>VA!F13/Emplois!F13</f>
        <v>9.9756812188690294</v>
      </c>
      <c r="G13">
        <f>VA!G13/Emplois!G13</f>
        <v>8.6219401631912955</v>
      </c>
      <c r="H13">
        <f>VA!H13/Emplois!H13</f>
        <v>9.8200490496627832</v>
      </c>
      <c r="I13">
        <f>VA!I13/Emplois!I13</f>
        <v>9.6708346358236952</v>
      </c>
      <c r="J13">
        <f>VA!J13/Emplois!J13</f>
        <v>9.3455348690438633</v>
      </c>
      <c r="K13">
        <f>VA!K13/Emplois!K13</f>
        <v>8.5796515245799618</v>
      </c>
      <c r="L13">
        <f>VA!L13/Emplois!L13</f>
        <v>9.7893091591122232</v>
      </c>
      <c r="M13">
        <f>VA!M13/Emplois!M13</f>
        <v>11.146156279658335</v>
      </c>
      <c r="N13">
        <f>VA!N13/Emplois!N13</f>
        <v>13.090522875816992</v>
      </c>
      <c r="O13">
        <f>VA!O13/Emplois!O13</f>
        <v>13.994533652203621</v>
      </c>
      <c r="P13">
        <f>VA!P13/Emplois!P13</f>
        <v>11.601945119833275</v>
      </c>
      <c r="Q13">
        <f>VA!Q13/Emplois!Q13</f>
        <v>13.080238262088297</v>
      </c>
      <c r="R13">
        <f>VA!R13/Emplois!R13</f>
        <v>14.420171062009979</v>
      </c>
      <c r="S13">
        <f>VA!S13/Emplois!S13</f>
        <v>15.464467005076143</v>
      </c>
      <c r="T13">
        <f>VA!T13/Emplois!T13</f>
        <v>16.413984461709212</v>
      </c>
      <c r="U13">
        <f>VA!U13/Emplois!U13</f>
        <v>12.078725038402457</v>
      </c>
      <c r="V13">
        <f>VA!V13/Emplois!V13</f>
        <v>15.135737439222043</v>
      </c>
      <c r="W13">
        <f>VA!W13/Emplois!W13</f>
        <v>14.704700854700855</v>
      </c>
      <c r="X13">
        <f>VA!X13/Emplois!X13</f>
        <v>19.409990999099911</v>
      </c>
      <c r="Y13">
        <f>VA!Y13/Emplois!Y13</f>
        <v>23.514818355640532</v>
      </c>
      <c r="Z13">
        <f>VA!Z13/Emplois!Z13</f>
        <v>26.332825203252035</v>
      </c>
      <c r="AA13">
        <f>VA!AA13/Emplois!AA13</f>
        <v>31.778494623655913</v>
      </c>
      <c r="AB13">
        <f>VA!AB13/Emplois!AB13</f>
        <v>41.249433106575964</v>
      </c>
      <c r="AC13">
        <f>VA!AC13/Emplois!AC13</f>
        <v>41.095906432748535</v>
      </c>
      <c r="AD13">
        <f>VA!AD13/Emplois!AD13</f>
        <v>48.709909909909911</v>
      </c>
      <c r="AE13">
        <f>VA!AE13/Emplois!AE13</f>
        <v>46.640945861854384</v>
      </c>
      <c r="AF13">
        <f>VA!AF13/Emplois!AF13</f>
        <v>48.936972059779073</v>
      </c>
      <c r="AG13">
        <f>VA!AG13/Emplois!AG13</f>
        <v>58.505228758169935</v>
      </c>
      <c r="AH13">
        <f>VA!AH13/Emplois!AH13</f>
        <v>49.694373401534527</v>
      </c>
      <c r="AI13">
        <f>VA!AI13/Emplois!AI13</f>
        <v>41.84196185286104</v>
      </c>
      <c r="AJ13">
        <f>VA!AJ13/Emplois!AJ13</f>
        <v>34.619012527634482</v>
      </c>
      <c r="AK13">
        <f>VA!AK13/Emplois!AK13</f>
        <v>34.6</v>
      </c>
      <c r="AL13">
        <f>VA!AL13/Emplois!AL13</f>
        <v>36.504021447721186</v>
      </c>
      <c r="AM13">
        <f>VA!AM13/Emplois!AM13</f>
        <v>32.861032863849765</v>
      </c>
      <c r="AN13">
        <f>VA!AN13/Emplois!AN13</f>
        <v>29.229493087557604</v>
      </c>
      <c r="AO13">
        <f>VA!AO13/Emplois!AO13</f>
        <v>35.166956521739131</v>
      </c>
      <c r="AP13">
        <f>VA!AP13/Emplois!AP13</f>
        <v>27.872626582278478</v>
      </c>
      <c r="AQ13">
        <f>VA!AQ13/Emplois!AQ13</f>
        <v>22.872492836676216</v>
      </c>
      <c r="AR13">
        <f>VA!AR13/Emplois!AR13</f>
        <v>25.795860099928621</v>
      </c>
      <c r="AS13">
        <f>VA!AS13/Emplois!AS13</f>
        <v>26.474847560975611</v>
      </c>
      <c r="AT13">
        <f>VA!AT13/Emplois!AT13</f>
        <v>32.559842519685041</v>
      </c>
      <c r="AU13">
        <f>VA!AU13/Emplois!AU13</f>
        <v>35.120132560066274</v>
      </c>
      <c r="AV13">
        <f>VA!AV13/Emplois!AV13</f>
        <v>36.311790393013098</v>
      </c>
      <c r="AW13">
        <f>VA!AW13/Emplois!AW13</f>
        <v>44.424570912375785</v>
      </c>
      <c r="AX13">
        <f>VA!AX13/Emplois!AX13</f>
        <v>49.053734061930783</v>
      </c>
      <c r="AY13">
        <f>VA!AY13/Emplois!AY13</f>
        <v>44.976630963972738</v>
      </c>
      <c r="AZ13">
        <f>VA!AZ13/Emplois!AZ13</f>
        <v>49.145089285714278</v>
      </c>
      <c r="BA13">
        <f>VA!BA13/Emplois!BA13</f>
        <v>52.120000000000005</v>
      </c>
      <c r="BB13">
        <f>VA!BB13/Emplois!BB13</f>
        <v>48.96276013143482</v>
      </c>
      <c r="BC13">
        <f>VA!BC13/Emplois!BC13</f>
        <v>64.966367713004487</v>
      </c>
      <c r="BD13">
        <f>VA!BD13/Emplois!BD13</f>
        <v>94.340095465393787</v>
      </c>
      <c r="BE13">
        <f>VA!BE13/Emplois!BE13</f>
        <v>69.329039812646386</v>
      </c>
      <c r="BF13">
        <f>VA!BF13/Emplois!BF13</f>
        <v>58.745098039215684</v>
      </c>
      <c r="BG13">
        <f>VA!BG13/Emplois!BG13</f>
        <v>60.198573127229487</v>
      </c>
      <c r="BH13">
        <f>VA!BH13/Emplois!BH13</f>
        <v>77.891278375149355</v>
      </c>
      <c r="BI13">
        <f>VA!BI13/Emplois!BI13</f>
        <v>78.481347773766529</v>
      </c>
      <c r="BJ13">
        <f>VA!BJ13/Emplois!BJ13</f>
        <v>46.872727272727275</v>
      </c>
      <c r="BK13">
        <f>VA!BK13/Emplois!BK13</f>
        <v>36.972222222222221</v>
      </c>
      <c r="BL13">
        <f>VA!BL13/Emplois!BL13</f>
        <v>31.798165137614681</v>
      </c>
      <c r="BM13">
        <f>VA!BM13/Emplois!BM13</f>
        <v>31.593539703903097</v>
      </c>
      <c r="BN13">
        <f>VA!BN13/Emplois!BN13</f>
        <v>26.86898395721925</v>
      </c>
      <c r="BO13">
        <f>VA!BO13/Emplois!BO13</f>
        <v>26.032831737346104</v>
      </c>
      <c r="BP13">
        <f>VA!BP13/Emplois!BP13</f>
        <v>53.906116642958743</v>
      </c>
      <c r="BQ13">
        <f>VA!BQ13/Emplois!BQ13</f>
        <v>58.383737517831669</v>
      </c>
      <c r="BR13">
        <f>VA!BR13/Emplois!BR13</f>
        <v>64.266375545851531</v>
      </c>
      <c r="BS13">
        <f>VA!BS13/Emplois!BS13</f>
        <v>64.981900452488688</v>
      </c>
      <c r="BT13">
        <f>VA!BT13/Emplois!BT13</f>
        <v>76.140298507462688</v>
      </c>
      <c r="BU13">
        <f>VA!BU13/Emplois!BU13</f>
        <v>73.816964285714292</v>
      </c>
      <c r="BV13">
        <f>VA!BV13/Emplois!BV13</f>
        <v>198.84984025559106</v>
      </c>
      <c r="BW13">
        <f>VA!BW13/Emplois!BW13</f>
        <v>117.86377708978328</v>
      </c>
      <c r="BX13">
        <f>VA!BX13/Emplois!BX13</f>
        <v>195.78749999999999</v>
      </c>
      <c r="BY13">
        <f>VA!BY13/Emplois!BY13</f>
        <v>257.08074534161489</v>
      </c>
    </row>
    <row r="14" spans="1:77" x14ac:dyDescent="0.2">
      <c r="A14" t="s">
        <v>7</v>
      </c>
      <c r="B14" t="s">
        <v>27</v>
      </c>
      <c r="C14">
        <f>VA!C14/Emplois!C14</f>
        <v>5.6602357984994649</v>
      </c>
      <c r="D14">
        <f>VA!D14/Emplois!D14</f>
        <v>6.1479321456152967</v>
      </c>
      <c r="E14">
        <f>VA!E14/Emplois!E14</f>
        <v>6.3384363891123279</v>
      </c>
      <c r="F14">
        <f>VA!F14/Emplois!F14</f>
        <v>6.8232266197442026</v>
      </c>
      <c r="G14">
        <f>VA!G14/Emplois!G14</f>
        <v>7.3841043571812799</v>
      </c>
      <c r="H14">
        <f>VA!H14/Emplois!H14</f>
        <v>7.330801123445231</v>
      </c>
      <c r="I14">
        <f>VA!I14/Emplois!I14</f>
        <v>7.1639728154351321</v>
      </c>
      <c r="J14">
        <f>VA!J14/Emplois!J14</f>
        <v>7.4491620111731853</v>
      </c>
      <c r="K14">
        <f>VA!K14/Emplois!K14</f>
        <v>7.7869087213599411</v>
      </c>
      <c r="L14">
        <f>VA!L14/Emplois!L14</f>
        <v>8.0228539199097586</v>
      </c>
      <c r="M14">
        <f>VA!M14/Emplois!M14</f>
        <v>8.3447751367794947</v>
      </c>
      <c r="N14">
        <f>VA!N14/Emplois!N14</f>
        <v>9.0685276942134134</v>
      </c>
      <c r="O14">
        <f>VA!O14/Emplois!O14</f>
        <v>9.5540786015002244</v>
      </c>
      <c r="P14">
        <f>VA!P14/Emplois!P14</f>
        <v>10.07963433005221</v>
      </c>
      <c r="Q14">
        <f>VA!Q14/Emplois!Q14</f>
        <v>10.280397670214903</v>
      </c>
      <c r="R14">
        <f>VA!R14/Emplois!R14</f>
        <v>10.606104508878751</v>
      </c>
      <c r="S14">
        <f>VA!S14/Emplois!S14</f>
        <v>11.232561326572563</v>
      </c>
      <c r="T14">
        <f>VA!T14/Emplois!T14</f>
        <v>11.804551098005742</v>
      </c>
      <c r="U14">
        <f>VA!U14/Emplois!U14</f>
        <v>12.230661067878883</v>
      </c>
      <c r="V14">
        <f>VA!V14/Emplois!V14</f>
        <v>12.829960690149301</v>
      </c>
      <c r="W14">
        <f>VA!W14/Emplois!W14</f>
        <v>13.615843663087324</v>
      </c>
      <c r="X14">
        <f>VA!X14/Emplois!X14</f>
        <v>14.263897159270027</v>
      </c>
      <c r="Y14">
        <f>VA!Y14/Emplois!Y14</f>
        <v>14.769070687772924</v>
      </c>
      <c r="Z14">
        <f>VA!Z14/Emplois!Z14</f>
        <v>14.67556842915983</v>
      </c>
      <c r="AA14">
        <f>VA!AA14/Emplois!AA14</f>
        <v>15.061595780713215</v>
      </c>
      <c r="AB14">
        <f>VA!AB14/Emplois!AB14</f>
        <v>16.040732910500353</v>
      </c>
      <c r="AC14">
        <f>VA!AC14/Emplois!AC14</f>
        <v>16.126213438735178</v>
      </c>
      <c r="AD14">
        <f>VA!AD14/Emplois!AD14</f>
        <v>16.655324372816267</v>
      </c>
      <c r="AE14">
        <f>VA!AE14/Emplois!AE14</f>
        <v>17.370732696748426</v>
      </c>
      <c r="AF14">
        <f>VA!AF14/Emplois!AF14</f>
        <v>18.265342425140823</v>
      </c>
      <c r="AG14">
        <f>VA!AG14/Emplois!AG14</f>
        <v>19.426992834041474</v>
      </c>
      <c r="AH14">
        <f>VA!AH14/Emplois!AH14</f>
        <v>19.813248900950654</v>
      </c>
      <c r="AI14">
        <f>VA!AI14/Emplois!AI14</f>
        <v>20.377021442748838</v>
      </c>
      <c r="AJ14">
        <f>VA!AJ14/Emplois!AJ14</f>
        <v>20.831125501281964</v>
      </c>
      <c r="AK14">
        <f>VA!AK14/Emplois!AK14</f>
        <v>21.875697972735047</v>
      </c>
      <c r="AL14">
        <f>VA!AL14/Emplois!AL14</f>
        <v>22.93881496056197</v>
      </c>
      <c r="AM14">
        <f>VA!AM14/Emplois!AM14</f>
        <v>24.45335876918729</v>
      </c>
      <c r="AN14">
        <f>VA!AN14/Emplois!AN14</f>
        <v>25.0430407849035</v>
      </c>
      <c r="AO14">
        <f>VA!AO14/Emplois!AO14</f>
        <v>25.987014656724092</v>
      </c>
      <c r="AP14">
        <f>VA!AP14/Emplois!AP14</f>
        <v>27.652078167215663</v>
      </c>
      <c r="AQ14">
        <f>VA!AQ14/Emplois!AQ14</f>
        <v>28.786184691936192</v>
      </c>
      <c r="AR14">
        <f>VA!AR14/Emplois!AR14</f>
        <v>29.23030195065467</v>
      </c>
      <c r="AS14">
        <f>VA!AS14/Emplois!AS14</f>
        <v>29.728587952664824</v>
      </c>
      <c r="AT14">
        <f>VA!AT14/Emplois!AT14</f>
        <v>30.66367499450509</v>
      </c>
      <c r="AU14">
        <f>VA!AU14/Emplois!AU14</f>
        <v>31.948704512372633</v>
      </c>
      <c r="AV14">
        <f>VA!AV14/Emplois!AV14</f>
        <v>34.544096318518669</v>
      </c>
      <c r="AW14">
        <f>VA!AW14/Emplois!AW14</f>
        <v>36.957848980153813</v>
      </c>
      <c r="AX14">
        <f>VA!AX14/Emplois!AX14</f>
        <v>38.205480805326694</v>
      </c>
      <c r="AY14">
        <f>VA!AY14/Emplois!AY14</f>
        <v>41.413655903229035</v>
      </c>
      <c r="AZ14">
        <f>VA!AZ14/Emplois!AZ14</f>
        <v>44.355345411108893</v>
      </c>
      <c r="BA14">
        <f>VA!BA14/Emplois!BA14</f>
        <v>48.256861252454023</v>
      </c>
      <c r="BB14">
        <f>VA!BB14/Emplois!BB14</f>
        <v>53.022839801948571</v>
      </c>
      <c r="BC14">
        <f>VA!BC14/Emplois!BC14</f>
        <v>53.304010194735369</v>
      </c>
      <c r="BD14">
        <f>VA!BD14/Emplois!BD14</f>
        <v>55.842792471811215</v>
      </c>
      <c r="BE14">
        <f>VA!BE14/Emplois!BE14</f>
        <v>58.678654039191727</v>
      </c>
      <c r="BF14">
        <f>VA!BF14/Emplois!BF14</f>
        <v>66.723579086336017</v>
      </c>
      <c r="BG14">
        <f>VA!BG14/Emplois!BG14</f>
        <v>69.651917054189994</v>
      </c>
      <c r="BH14">
        <f>VA!BH14/Emplois!BH14</f>
        <v>77.353748448791876</v>
      </c>
      <c r="BI14">
        <f>VA!BI14/Emplois!BI14</f>
        <v>80.022966904227275</v>
      </c>
      <c r="BJ14">
        <f>VA!BJ14/Emplois!BJ14</f>
        <v>79.901184706515892</v>
      </c>
      <c r="BK14">
        <f>VA!BK14/Emplois!BK14</f>
        <v>74.521766169154233</v>
      </c>
      <c r="BL14">
        <f>VA!BL14/Emplois!BL14</f>
        <v>84.522337654903978</v>
      </c>
      <c r="BM14">
        <f>VA!BM14/Emplois!BM14</f>
        <v>91.77134561829709</v>
      </c>
      <c r="BN14">
        <f>VA!BN14/Emplois!BN14</f>
        <v>92.241629066729999</v>
      </c>
      <c r="BO14">
        <f>VA!BO14/Emplois!BO14</f>
        <v>96.806226059463725</v>
      </c>
      <c r="BP14">
        <f>VA!BP14/Emplois!BP14</f>
        <v>96.95348695995385</v>
      </c>
      <c r="BQ14">
        <f>VA!BQ14/Emplois!BQ14</f>
        <v>95.682843999876511</v>
      </c>
      <c r="BR14">
        <f>VA!BR14/Emplois!BR14</f>
        <v>95.301810040363264</v>
      </c>
      <c r="BS14">
        <f>VA!BS14/Emplois!BS14</f>
        <v>98.813686605981786</v>
      </c>
      <c r="BT14">
        <f>VA!BT14/Emplois!BT14</f>
        <v>99.127451610828885</v>
      </c>
      <c r="BU14">
        <f>VA!BU14/Emplois!BU14</f>
        <v>101.38784854896264</v>
      </c>
      <c r="BV14">
        <f>VA!BV14/Emplois!BV14</f>
        <v>91.875712656784486</v>
      </c>
      <c r="BW14">
        <f>VA!BW14/Emplois!BW14</f>
        <v>100.30349109801685</v>
      </c>
      <c r="BX14">
        <f>VA!BX14/Emplois!BX14</f>
        <v>100.4406424799225</v>
      </c>
      <c r="BY14">
        <f>VA!BY14/Emplois!BY14</f>
        <v>102.72614932860246</v>
      </c>
    </row>
    <row r="15" spans="1:77" x14ac:dyDescent="0.2">
      <c r="A15" t="s">
        <v>28</v>
      </c>
      <c r="B15" t="s">
        <v>33</v>
      </c>
      <c r="M15">
        <f>VA!M15/Emplois!M15</f>
        <v>4.496374559767971</v>
      </c>
      <c r="N15">
        <f>VA!N15/Emplois!N15</f>
        <v>4.8242661056006408</v>
      </c>
      <c r="O15">
        <f>VA!O15/Emplois!O15</f>
        <v>5.0320475916330842</v>
      </c>
      <c r="P15">
        <f>VA!P15/Emplois!P15</f>
        <v>5.306338676985443</v>
      </c>
      <c r="Q15">
        <f>VA!Q15/Emplois!Q15</f>
        <v>5.3947555555555553</v>
      </c>
      <c r="R15">
        <f>VA!R15/Emplois!R15</f>
        <v>5.4202118571672644</v>
      </c>
      <c r="S15">
        <f>VA!S15/Emplois!S15</f>
        <v>5.7781077641069158</v>
      </c>
      <c r="T15">
        <f>VA!T15/Emplois!T15</f>
        <v>6.0008382229673094</v>
      </c>
      <c r="U15">
        <f>VA!U15/Emplois!U15</f>
        <v>6.2579039083893448</v>
      </c>
      <c r="V15">
        <f>VA!V15/Emplois!V15</f>
        <v>6.5923630052070425</v>
      </c>
      <c r="W15">
        <f>VA!W15/Emplois!W15</f>
        <v>6.6908507474368006</v>
      </c>
      <c r="X15">
        <f>VA!X15/Emplois!X15</f>
        <v>6.8178788327655155</v>
      </c>
      <c r="Y15">
        <f>VA!Y15/Emplois!Y15</f>
        <v>6.8422478961631716</v>
      </c>
      <c r="Z15">
        <f>VA!Z15/Emplois!Z15</f>
        <v>6.753560371517028</v>
      </c>
      <c r="AA15">
        <f>VA!AA15/Emplois!AA15</f>
        <v>6.7637070641607258</v>
      </c>
      <c r="AB15">
        <f>VA!AB15/Emplois!AB15</f>
        <v>7.4817698677542959</v>
      </c>
      <c r="AC15">
        <f>VA!AC15/Emplois!AC15</f>
        <v>7.5761822447215712</v>
      </c>
      <c r="AD15">
        <f>VA!AD15/Emplois!AD15</f>
        <v>7.7132447492498937</v>
      </c>
      <c r="AE15">
        <f>VA!AE15/Emplois!AE15</f>
        <v>8.0149747414000476</v>
      </c>
      <c r="AF15">
        <f>VA!AF15/Emplois!AF15</f>
        <v>8.5247666052209077</v>
      </c>
      <c r="AG15">
        <f>VA!AG15/Emplois!AG15</f>
        <v>9.5663304887509693</v>
      </c>
      <c r="AH15">
        <f>VA!AH15/Emplois!AH15</f>
        <v>10.06376621048228</v>
      </c>
      <c r="AI15">
        <f>VA!AI15/Emplois!AI15</f>
        <v>10.435902107244793</v>
      </c>
      <c r="AJ15">
        <f>VA!AJ15/Emplois!AJ15</f>
        <v>10.69824582849459</v>
      </c>
      <c r="AK15">
        <f>VA!AK15/Emplois!AK15</f>
        <v>11.434580884627282</v>
      </c>
      <c r="AL15">
        <f>VA!AL15/Emplois!AL15</f>
        <v>11.909525006282985</v>
      </c>
      <c r="AM15">
        <f>VA!AM15/Emplois!AM15</f>
        <v>12.823236147923765</v>
      </c>
      <c r="AN15">
        <f>VA!AN15/Emplois!AN15</f>
        <v>13.314130845833859</v>
      </c>
      <c r="AO15">
        <f>VA!AO15/Emplois!AO15</f>
        <v>14.074808472284811</v>
      </c>
      <c r="AP15">
        <f>VA!AP15/Emplois!AP15</f>
        <v>15.003380574697701</v>
      </c>
      <c r="AQ15">
        <f>VA!AQ15/Emplois!AQ15</f>
        <v>15.763305593187535</v>
      </c>
      <c r="AR15">
        <f>VA!AR15/Emplois!AR15</f>
        <v>15.998503927191125</v>
      </c>
      <c r="AS15">
        <f>VA!AS15/Emplois!AS15</f>
        <v>16.513625154130704</v>
      </c>
      <c r="AT15">
        <f>VA!AT15/Emplois!AT15</f>
        <v>17.296237244897959</v>
      </c>
      <c r="AU15">
        <f>VA!AU15/Emplois!AU15</f>
        <v>18.410278981581797</v>
      </c>
      <c r="AV15">
        <f>VA!AV15/Emplois!AV15</f>
        <v>19.358016211017993</v>
      </c>
      <c r="AW15">
        <f>VA!AW15/Emplois!AW15</f>
        <v>20.555034969783389</v>
      </c>
      <c r="AX15">
        <f>VA!AX15/Emplois!AX15</f>
        <v>21.010695911183319</v>
      </c>
      <c r="AY15">
        <f>VA!AY15/Emplois!AY15</f>
        <v>23.083327603987627</v>
      </c>
      <c r="AZ15">
        <f>VA!AZ15/Emplois!AZ15</f>
        <v>24.078849155187623</v>
      </c>
      <c r="BA15">
        <f>VA!BA15/Emplois!BA15</f>
        <v>26.291381100726898</v>
      </c>
      <c r="BB15">
        <f>VA!BB15/Emplois!BB15</f>
        <v>30.409578122852828</v>
      </c>
      <c r="BC15">
        <f>VA!BC15/Emplois!BC15</f>
        <v>29.651673066374105</v>
      </c>
      <c r="BD15">
        <f>VA!BD15/Emplois!BD15</f>
        <v>31.923333569958118</v>
      </c>
      <c r="BE15">
        <f>VA!BE15/Emplois!BE15</f>
        <v>35.938695249845772</v>
      </c>
      <c r="BF15">
        <f>VA!BF15/Emplois!BF15</f>
        <v>43.378276209677416</v>
      </c>
      <c r="BG15">
        <f>VA!BG15/Emplois!BG15</f>
        <v>48.967111273524573</v>
      </c>
      <c r="BH15">
        <f>VA!BH15/Emplois!BH15</f>
        <v>56.919960562875332</v>
      </c>
      <c r="BI15">
        <f>VA!BI15/Emplois!BI15</f>
        <v>58.99361969805895</v>
      </c>
      <c r="BJ15">
        <f>VA!BJ15/Emplois!BJ15</f>
        <v>61.727089072543613</v>
      </c>
      <c r="BK15">
        <f>VA!BK15/Emplois!BK15</f>
        <v>66.554907780368879</v>
      </c>
      <c r="BL15">
        <f>VA!BL15/Emplois!BL15</f>
        <v>82.166955017301035</v>
      </c>
      <c r="BM15">
        <f>VA!BM15/Emplois!BM15</f>
        <v>92.030733410942943</v>
      </c>
      <c r="BN15">
        <f>VA!BN15/Emplois!BN15</f>
        <v>101.03035474826284</v>
      </c>
      <c r="BO15">
        <f>VA!BO15/Emplois!BO15</f>
        <v>112.211550301687</v>
      </c>
      <c r="BP15">
        <f>VA!BP15/Emplois!BP15</f>
        <v>113.12372510927636</v>
      </c>
      <c r="BQ15">
        <f>VA!BQ15/Emplois!BQ15</f>
        <v>110.47244947064483</v>
      </c>
      <c r="BR15">
        <f>VA!BR15/Emplois!BR15</f>
        <v>112.29018234512739</v>
      </c>
      <c r="BS15">
        <f>VA!BS15/Emplois!BS15</f>
        <v>117.79583281962766</v>
      </c>
      <c r="BT15">
        <f>VA!BT15/Emplois!BT15</f>
        <v>119.15632515632517</v>
      </c>
      <c r="BU15">
        <f>VA!BU15/Emplois!BU15</f>
        <v>128.8064747342014</v>
      </c>
      <c r="BV15">
        <f>VA!BV15/Emplois!BV15</f>
        <v>121.7023322914162</v>
      </c>
      <c r="BW15">
        <f>VA!BW15/Emplois!BW15</f>
        <v>130.85694216811049</v>
      </c>
      <c r="BX15">
        <f>VA!BX15/Emplois!BX15</f>
        <v>137.84260110294116</v>
      </c>
    </row>
    <row r="16" spans="1:77" x14ac:dyDescent="0.2">
      <c r="A16" t="s">
        <v>29</v>
      </c>
      <c r="B16" t="s">
        <v>32</v>
      </c>
      <c r="M16">
        <f>VA!M16/Emplois!M16</f>
        <v>12.047746144721234</v>
      </c>
      <c r="N16">
        <f>VA!N16/Emplois!N16</f>
        <v>13.180652569132139</v>
      </c>
      <c r="O16">
        <f>VA!O16/Emplois!O16</f>
        <v>13.888939838591343</v>
      </c>
      <c r="P16">
        <f>VA!P16/Emplois!P16</f>
        <v>14.840014095674389</v>
      </c>
      <c r="Q16">
        <f>VA!Q16/Emplois!Q16</f>
        <v>15.433367329593747</v>
      </c>
      <c r="R16">
        <f>VA!R16/Emplois!R16</f>
        <v>15.767031530795622</v>
      </c>
      <c r="S16">
        <f>VA!S16/Emplois!S16</f>
        <v>16.74239350912779</v>
      </c>
      <c r="T16">
        <f>VA!T16/Emplois!T16</f>
        <v>17.678050344717011</v>
      </c>
      <c r="U16">
        <f>VA!U16/Emplois!U16</f>
        <v>18.581930771673548</v>
      </c>
      <c r="V16">
        <f>VA!V16/Emplois!V16</f>
        <v>19.9453409270685</v>
      </c>
      <c r="W16">
        <f>VA!W16/Emplois!W16</f>
        <v>20.517871862120646</v>
      </c>
      <c r="X16">
        <f>VA!X16/Emplois!X16</f>
        <v>21.234843106630695</v>
      </c>
      <c r="Y16">
        <f>VA!Y16/Emplois!Y16</f>
        <v>21.591462580380352</v>
      </c>
      <c r="Z16">
        <f>VA!Z16/Emplois!Z16</f>
        <v>21.324564873417721</v>
      </c>
      <c r="AA16">
        <f>VA!AA16/Emplois!AA16</f>
        <v>21.835164835164836</v>
      </c>
      <c r="AB16">
        <f>VA!AB16/Emplois!AB16</f>
        <v>24.23973462435001</v>
      </c>
      <c r="AC16">
        <f>VA!AC16/Emplois!AC16</f>
        <v>24.137110211854321</v>
      </c>
      <c r="AD16">
        <f>VA!AD16/Emplois!AD16</f>
        <v>24.764309171944642</v>
      </c>
      <c r="AE16">
        <f>VA!AE16/Emplois!AE16</f>
        <v>25.816099851139356</v>
      </c>
      <c r="AF16">
        <f>VA!AF16/Emplois!AF16</f>
        <v>27.466128941282648</v>
      </c>
      <c r="AG16">
        <f>VA!AG16/Emplois!AG16</f>
        <v>28.407754314259765</v>
      </c>
      <c r="AH16">
        <f>VA!AH16/Emplois!AH16</f>
        <v>28.507310108509426</v>
      </c>
      <c r="AI16">
        <f>VA!AI16/Emplois!AI16</f>
        <v>28.683491306623246</v>
      </c>
      <c r="AJ16">
        <f>VA!AJ16/Emplois!AJ16</f>
        <v>29.554580040971612</v>
      </c>
      <c r="AK16">
        <f>VA!AK16/Emplois!AK16</f>
        <v>30.435818601076093</v>
      </c>
      <c r="AL16">
        <f>VA!AL16/Emplois!AL16</f>
        <v>31.994773833123087</v>
      </c>
      <c r="AM16">
        <f>VA!AM16/Emplois!AM16</f>
        <v>33.800609013398301</v>
      </c>
      <c r="AN16">
        <f>VA!AN16/Emplois!AN16</f>
        <v>33.901781887208379</v>
      </c>
      <c r="AO16">
        <f>VA!AO16/Emplois!AO16</f>
        <v>34.541038734587119</v>
      </c>
      <c r="AP16">
        <f>VA!AP16/Emplois!AP16</f>
        <v>36.83176868193766</v>
      </c>
      <c r="AQ16">
        <f>VA!AQ16/Emplois!AQ16</f>
        <v>38.189320691160873</v>
      </c>
      <c r="AR16">
        <f>VA!AR16/Emplois!AR16</f>
        <v>39.089368544746115</v>
      </c>
      <c r="AS16">
        <f>VA!AS16/Emplois!AS16</f>
        <v>40.678705793829948</v>
      </c>
      <c r="AT16">
        <f>VA!AT16/Emplois!AT16</f>
        <v>42.875096079938508</v>
      </c>
      <c r="AU16">
        <f>VA!AU16/Emplois!AU16</f>
        <v>45.085499361945061</v>
      </c>
      <c r="AV16">
        <f>VA!AV16/Emplois!AV16</f>
        <v>48.977341389728103</v>
      </c>
      <c r="AW16">
        <f>VA!AW16/Emplois!AW16</f>
        <v>52.703769461895654</v>
      </c>
      <c r="AX16">
        <f>VA!AX16/Emplois!AX16</f>
        <v>55.208753279028024</v>
      </c>
      <c r="AY16">
        <f>VA!AY16/Emplois!AY16</f>
        <v>60.718101514301743</v>
      </c>
      <c r="AZ16">
        <f>VA!AZ16/Emplois!AZ16</f>
        <v>64.295042069397127</v>
      </c>
      <c r="BA16">
        <f>VA!BA16/Emplois!BA16</f>
        <v>72.970738180040513</v>
      </c>
      <c r="BB16">
        <f>VA!BB16/Emplois!BB16</f>
        <v>78.323243699845136</v>
      </c>
      <c r="BC16">
        <f>VA!BC16/Emplois!BC16</f>
        <v>75.460565581924115</v>
      </c>
      <c r="BD16">
        <f>VA!BD16/Emplois!BD16</f>
        <v>77.401607963246562</v>
      </c>
      <c r="BE16">
        <f>VA!BE16/Emplois!BE16</f>
        <v>76.300343752498193</v>
      </c>
      <c r="BF16">
        <f>VA!BF16/Emplois!BF16</f>
        <v>86.212192066805841</v>
      </c>
      <c r="BG16">
        <f>VA!BG16/Emplois!BG16</f>
        <v>84.002849248834394</v>
      </c>
      <c r="BH16">
        <f>VA!BH16/Emplois!BH16</f>
        <v>88.283738317757013</v>
      </c>
      <c r="BI16">
        <f>VA!BI16/Emplois!BI16</f>
        <v>91.724931867305713</v>
      </c>
      <c r="BJ16">
        <f>VA!BJ16/Emplois!BJ16</f>
        <v>88.872585786611666</v>
      </c>
      <c r="BK16">
        <f>VA!BK16/Emplois!BK16</f>
        <v>79.387551785362007</v>
      </c>
      <c r="BL16">
        <f>VA!BL16/Emplois!BL16</f>
        <v>82.684561722778284</v>
      </c>
      <c r="BM16">
        <f>VA!BM16/Emplois!BM16</f>
        <v>82.135931459617595</v>
      </c>
      <c r="BN16">
        <f>VA!BN16/Emplois!BN16</f>
        <v>80.911789297658856</v>
      </c>
      <c r="BO16">
        <f>VA!BO16/Emplois!BO16</f>
        <v>80.589251844046359</v>
      </c>
      <c r="BP16">
        <f>VA!BP16/Emplois!BP16</f>
        <v>77.937369082530367</v>
      </c>
      <c r="BQ16">
        <f>VA!BQ16/Emplois!BQ16</f>
        <v>80.415150186362638</v>
      </c>
      <c r="BR16">
        <f>VA!BR16/Emplois!BR16</f>
        <v>83.791951664386687</v>
      </c>
      <c r="BS16">
        <f>VA!BS16/Emplois!BS16</f>
        <v>87.180991735537177</v>
      </c>
      <c r="BT16">
        <f>VA!BT16/Emplois!BT16</f>
        <v>88.168314500941619</v>
      </c>
      <c r="BU16">
        <f>VA!BU16/Emplois!BU16</f>
        <v>88.111188729770632</v>
      </c>
      <c r="BV16">
        <f>VA!BV16/Emplois!BV16</f>
        <v>76.722738501352779</v>
      </c>
      <c r="BW16">
        <f>VA!BW16/Emplois!BW16</f>
        <v>83.32190971401559</v>
      </c>
      <c r="BX16">
        <f>VA!BX16/Emplois!BX16</f>
        <v>82.690790241624839</v>
      </c>
    </row>
    <row r="17" spans="1:77" x14ac:dyDescent="0.2">
      <c r="A17" t="s">
        <v>30</v>
      </c>
      <c r="B17" t="s">
        <v>31</v>
      </c>
      <c r="M17">
        <f>VA!M17/Emplois!M17</f>
        <v>12.636352403311504</v>
      </c>
      <c r="N17">
        <f>VA!N17/Emplois!N17</f>
        <v>13.759959636730576</v>
      </c>
      <c r="O17">
        <f>VA!O17/Emplois!O17</f>
        <v>14.542859386657243</v>
      </c>
      <c r="P17">
        <f>VA!P17/Emplois!P17</f>
        <v>15.207511236383025</v>
      </c>
      <c r="Q17">
        <f>VA!Q17/Emplois!Q17</f>
        <v>15.316276985134831</v>
      </c>
      <c r="R17">
        <f>VA!R17/Emplois!R17</f>
        <v>16.099524494083823</v>
      </c>
      <c r="S17">
        <f>VA!S17/Emplois!S17</f>
        <v>16.903819058212829</v>
      </c>
      <c r="T17">
        <f>VA!T17/Emplois!T17</f>
        <v>17.848180076628353</v>
      </c>
      <c r="U17">
        <f>VA!U17/Emplois!U17</f>
        <v>18.240346180644689</v>
      </c>
      <c r="V17">
        <f>VA!V17/Emplois!V17</f>
        <v>18.761821561338291</v>
      </c>
      <c r="W17">
        <f>VA!W17/Emplois!W17</f>
        <v>20.875230725543091</v>
      </c>
      <c r="X17">
        <f>VA!X17/Emplois!X17</f>
        <v>22.414924260395136</v>
      </c>
      <c r="Y17">
        <f>VA!Y17/Emplois!Y17</f>
        <v>23.86052561366062</v>
      </c>
      <c r="Z17">
        <f>VA!Z17/Emplois!Z17</f>
        <v>23.787203570476951</v>
      </c>
      <c r="AA17">
        <f>VA!AA17/Emplois!AA17</f>
        <v>24.740206185567008</v>
      </c>
      <c r="AB17">
        <f>VA!AB17/Emplois!AB17</f>
        <v>24.869206903238315</v>
      </c>
      <c r="AC17">
        <f>VA!AC17/Emplois!AC17</f>
        <v>24.939830732610421</v>
      </c>
      <c r="AD17">
        <f>VA!AD17/Emplois!AD17</f>
        <v>26.111660144591099</v>
      </c>
      <c r="AE17">
        <f>VA!AE17/Emplois!AE17</f>
        <v>27.268584572304817</v>
      </c>
      <c r="AF17">
        <f>VA!AF17/Emplois!AF17</f>
        <v>28.162486036356245</v>
      </c>
      <c r="AG17">
        <f>VA!AG17/Emplois!AG17</f>
        <v>29.061561509249909</v>
      </c>
      <c r="AH17">
        <f>VA!AH17/Emplois!AH17</f>
        <v>29.161197246749634</v>
      </c>
      <c r="AI17">
        <f>VA!AI17/Emplois!AI17</f>
        <v>30.121178332494072</v>
      </c>
      <c r="AJ17">
        <f>VA!AJ17/Emplois!AJ17</f>
        <v>30.546516296215191</v>
      </c>
      <c r="AK17">
        <f>VA!AK17/Emplois!AK17</f>
        <v>31.891332178627913</v>
      </c>
      <c r="AL17">
        <f>VA!AL17/Emplois!AL17</f>
        <v>33.458937578814634</v>
      </c>
      <c r="AM17">
        <f>VA!AM17/Emplois!AM17</f>
        <v>35.293054585780588</v>
      </c>
      <c r="AN17">
        <f>VA!AN17/Emplois!AN17</f>
        <v>35.93321498013357</v>
      </c>
      <c r="AO17">
        <f>VA!AO17/Emplois!AO17</f>
        <v>36.961190111572954</v>
      </c>
      <c r="AP17">
        <f>VA!AP17/Emplois!AP17</f>
        <v>39.227533292177441</v>
      </c>
      <c r="AQ17">
        <f>VA!AQ17/Emplois!AQ17</f>
        <v>40.618683266329484</v>
      </c>
      <c r="AR17">
        <f>VA!AR17/Emplois!AR17</f>
        <v>40.930610709359193</v>
      </c>
      <c r="AS17">
        <f>VA!AS17/Emplois!AS17</f>
        <v>40.196778624047944</v>
      </c>
      <c r="AT17">
        <f>VA!AT17/Emplois!AT17</f>
        <v>40.245526711006214</v>
      </c>
      <c r="AU17">
        <f>VA!AU17/Emplois!AU17</f>
        <v>40.719132979696354</v>
      </c>
      <c r="AV17">
        <f>VA!AV17/Emplois!AV17</f>
        <v>45.039554947904385</v>
      </c>
      <c r="AW17">
        <f>VA!AW17/Emplois!AW17</f>
        <v>48.34371943551767</v>
      </c>
      <c r="AX17">
        <f>VA!AX17/Emplois!AX17</f>
        <v>49.952938421915242</v>
      </c>
      <c r="AY17">
        <f>VA!AY17/Emplois!AY17</f>
        <v>52.911864566632083</v>
      </c>
      <c r="AZ17">
        <f>VA!AZ17/Emplois!AZ17</f>
        <v>58.44586017430845</v>
      </c>
      <c r="BA17">
        <f>VA!BA17/Emplois!BA17</f>
        <v>61.674151460716651</v>
      </c>
      <c r="BB17">
        <f>VA!BB17/Emplois!BB17</f>
        <v>65.60807389347336</v>
      </c>
      <c r="BC17">
        <f>VA!BC17/Emplois!BC17</f>
        <v>69.807512172501731</v>
      </c>
      <c r="BD17">
        <f>VA!BD17/Emplois!BD17</f>
        <v>71.907959352360578</v>
      </c>
      <c r="BE17">
        <f>VA!BE17/Emplois!BE17</f>
        <v>74.52292495945747</v>
      </c>
      <c r="BF17">
        <f>VA!BF17/Emplois!BF17</f>
        <v>81.633838635683659</v>
      </c>
      <c r="BG17">
        <f>VA!BG17/Emplois!BG17</f>
        <v>83.995973701646179</v>
      </c>
      <c r="BH17">
        <f>VA!BH17/Emplois!BH17</f>
        <v>91.466787941787928</v>
      </c>
      <c r="BI17">
        <f>VA!BI17/Emplois!BI17</f>
        <v>94.261261261261268</v>
      </c>
      <c r="BJ17">
        <f>VA!BJ17/Emplois!BJ17</f>
        <v>92.721318271323454</v>
      </c>
      <c r="BK17">
        <f>VA!BK17/Emplois!BK17</f>
        <v>80.318878869680077</v>
      </c>
      <c r="BL17">
        <f>VA!BL17/Emplois!BL17</f>
        <v>88.932793317301602</v>
      </c>
      <c r="BM17">
        <f>VA!BM17/Emplois!BM17</f>
        <v>99.896562780556636</v>
      </c>
      <c r="BN17">
        <f>VA!BN17/Emplois!BN17</f>
        <v>96.144185462084579</v>
      </c>
      <c r="BO17">
        <f>VA!BO17/Emplois!BO17</f>
        <v>99.620206779217384</v>
      </c>
      <c r="BP17">
        <f>VA!BP17/Emplois!BP17</f>
        <v>101.07701445258365</v>
      </c>
      <c r="BQ17">
        <f>VA!BQ17/Emplois!BQ17</f>
        <v>97.503108912215026</v>
      </c>
      <c r="BR17">
        <f>VA!BR17/Emplois!BR17</f>
        <v>92.911726584350916</v>
      </c>
      <c r="BS17">
        <f>VA!BS17/Emplois!BS17</f>
        <v>95.103603921292049</v>
      </c>
      <c r="BT17">
        <f>VA!BT17/Emplois!BT17</f>
        <v>94.054443666899914</v>
      </c>
      <c r="BU17">
        <f>VA!BU17/Emplois!BU17</f>
        <v>93.549126266403761</v>
      </c>
      <c r="BV17">
        <f>VA!BV17/Emplois!BV17</f>
        <v>83.790415508710097</v>
      </c>
      <c r="BW17">
        <f>VA!BW17/Emplois!BW17</f>
        <v>92.249004257656907</v>
      </c>
      <c r="BX17">
        <f>VA!BX17/Emplois!BX17</f>
        <v>88.626205023761017</v>
      </c>
    </row>
    <row r="18" spans="1:77" x14ac:dyDescent="0.2">
      <c r="A18" t="s">
        <v>8</v>
      </c>
      <c r="B18" t="s">
        <v>34</v>
      </c>
      <c r="C18">
        <f>VA!C18/Emplois!C18</f>
        <v>18.610041377512786</v>
      </c>
      <c r="D18">
        <f>VA!D18/Emplois!D18</f>
        <v>19.949502133712659</v>
      </c>
      <c r="E18">
        <f>VA!E18/Emplois!E18</f>
        <v>19.384209036883316</v>
      </c>
      <c r="F18">
        <f>VA!F18/Emplois!F18</f>
        <v>20.325954902522025</v>
      </c>
      <c r="G18">
        <f>VA!G18/Emplois!G18</f>
        <v>21.587741284463398</v>
      </c>
      <c r="H18">
        <f>VA!H18/Emplois!H18</f>
        <v>19.890005818087786</v>
      </c>
      <c r="I18">
        <f>VA!I18/Emplois!I18</f>
        <v>18.309697249116336</v>
      </c>
      <c r="J18">
        <f>VA!J18/Emplois!J18</f>
        <v>18.233234022666199</v>
      </c>
      <c r="K18">
        <f>VA!K18/Emplois!K18</f>
        <v>18.343776955396645</v>
      </c>
      <c r="L18">
        <f>VA!L18/Emplois!L18</f>
        <v>18.223614130434783</v>
      </c>
      <c r="M18">
        <f>VA!M18/Emplois!M18</f>
        <v>18.322434801786404</v>
      </c>
      <c r="N18">
        <f>VA!N18/Emplois!N18</f>
        <v>20.87344724708435</v>
      </c>
      <c r="O18">
        <f>VA!O18/Emplois!O18</f>
        <v>21.292556322577191</v>
      </c>
      <c r="P18">
        <f>VA!P18/Emplois!P18</f>
        <v>22.299767441860467</v>
      </c>
      <c r="Q18">
        <f>VA!Q18/Emplois!Q18</f>
        <v>23.083813791888012</v>
      </c>
      <c r="R18">
        <f>VA!R18/Emplois!R18</f>
        <v>23.577000622277534</v>
      </c>
      <c r="S18">
        <f>VA!S18/Emplois!S18</f>
        <v>24.16800240432779</v>
      </c>
      <c r="T18">
        <f>VA!T18/Emplois!T18</f>
        <v>25.976694499017679</v>
      </c>
      <c r="U18">
        <f>VA!U18/Emplois!U18</f>
        <v>26.649918805593931</v>
      </c>
      <c r="V18">
        <f>VA!V18/Emplois!V18</f>
        <v>28.874153444272444</v>
      </c>
      <c r="W18">
        <f>VA!W18/Emplois!W18</f>
        <v>30.425113464447808</v>
      </c>
      <c r="X18">
        <f>VA!X18/Emplois!X18</f>
        <v>32.905288304919104</v>
      </c>
      <c r="Y18">
        <f>VA!Y18/Emplois!Y18</f>
        <v>34.49983334027749</v>
      </c>
      <c r="Z18">
        <f>VA!Z18/Emplois!Z18</f>
        <v>35.375169812851034</v>
      </c>
      <c r="AA18">
        <f>VA!AA18/Emplois!AA18</f>
        <v>36.111845558644553</v>
      </c>
      <c r="AB18">
        <f>VA!AB18/Emplois!AB18</f>
        <v>38.431729718328761</v>
      </c>
      <c r="AC18">
        <f>VA!AC18/Emplois!AC18</f>
        <v>37.795063224343814</v>
      </c>
      <c r="AD18">
        <f>VA!AD18/Emplois!AD18</f>
        <v>39.911417062238783</v>
      </c>
      <c r="AE18">
        <f>VA!AE18/Emplois!AE18</f>
        <v>40.364489468480066</v>
      </c>
      <c r="AF18">
        <f>VA!AF18/Emplois!AF18</f>
        <v>40.828224417995358</v>
      </c>
      <c r="AG18">
        <f>VA!AG18/Emplois!AG18</f>
        <v>39.271737891737892</v>
      </c>
      <c r="AH18">
        <f>VA!AH18/Emplois!AH18</f>
        <v>39.614528401019669</v>
      </c>
      <c r="AI18">
        <f>VA!AI18/Emplois!AI18</f>
        <v>42.546623859964832</v>
      </c>
      <c r="AJ18">
        <f>VA!AJ18/Emplois!AJ18</f>
        <v>44.045165447289655</v>
      </c>
      <c r="AK18">
        <f>VA!AK18/Emplois!AK18</f>
        <v>46.543487421516161</v>
      </c>
      <c r="AL18">
        <f>VA!AL18/Emplois!AL18</f>
        <v>47.100870859043368</v>
      </c>
      <c r="AM18">
        <f>VA!AM18/Emplois!AM18</f>
        <v>49.236750900869886</v>
      </c>
      <c r="AN18">
        <f>VA!AN18/Emplois!AN18</f>
        <v>52.87454506013642</v>
      </c>
      <c r="AO18">
        <f>VA!AO18/Emplois!AO18</f>
        <v>55.746351668537606</v>
      </c>
      <c r="AP18">
        <f>VA!AP18/Emplois!AP18</f>
        <v>62.547824471050468</v>
      </c>
      <c r="AQ18">
        <f>VA!AQ18/Emplois!AQ18</f>
        <v>67.295774271195512</v>
      </c>
      <c r="AR18">
        <f>VA!AR18/Emplois!AR18</f>
        <v>68.877146595431498</v>
      </c>
      <c r="AS18">
        <f>VA!AS18/Emplois!AS18</f>
        <v>68.912717296979537</v>
      </c>
      <c r="AT18">
        <f>VA!AT18/Emplois!AT18</f>
        <v>74.291783707865164</v>
      </c>
      <c r="AU18">
        <f>VA!AU18/Emplois!AU18</f>
        <v>74.472534582088187</v>
      </c>
      <c r="AV18">
        <f>VA!AV18/Emplois!AV18</f>
        <v>82.528460291734191</v>
      </c>
      <c r="AW18">
        <f>VA!AW18/Emplois!AW18</f>
        <v>85.659134330324804</v>
      </c>
      <c r="AX18">
        <f>VA!AX18/Emplois!AX18</f>
        <v>89.782820205251227</v>
      </c>
      <c r="AY18">
        <f>VA!AY18/Emplois!AY18</f>
        <v>101.921837608278</v>
      </c>
      <c r="AZ18">
        <f>VA!AZ18/Emplois!AZ18</f>
        <v>108.61269723282764</v>
      </c>
      <c r="BA18">
        <f>VA!BA18/Emplois!BA18</f>
        <v>119.53786123227918</v>
      </c>
      <c r="BB18">
        <f>VA!BB18/Emplois!BB18</f>
        <v>116.41846816976125</v>
      </c>
      <c r="BC18">
        <f>VA!BC18/Emplois!BC18</f>
        <v>110.17630057803468</v>
      </c>
      <c r="BD18">
        <f>VA!BD18/Emplois!BD18</f>
        <v>104.84755165769717</v>
      </c>
      <c r="BE18">
        <f>VA!BE18/Emplois!BE18</f>
        <v>115.20446159574828</v>
      </c>
      <c r="BF18">
        <f>VA!BF18/Emplois!BF18</f>
        <v>120.82816921088485</v>
      </c>
      <c r="BG18">
        <f>VA!BG18/Emplois!BG18</f>
        <v>127.19896416281415</v>
      </c>
      <c r="BH18">
        <f>VA!BH18/Emplois!BH18</f>
        <v>129.91231702963228</v>
      </c>
      <c r="BI18">
        <f>VA!BI18/Emplois!BI18</f>
        <v>133.23494983277592</v>
      </c>
      <c r="BJ18">
        <f>VA!BJ18/Emplois!BJ18</f>
        <v>133.54746870913507</v>
      </c>
      <c r="BK18">
        <f>VA!BK18/Emplois!BK18</f>
        <v>122.14981606500385</v>
      </c>
      <c r="BL18">
        <f>VA!BL18/Emplois!BL18</f>
        <v>142.29862391220473</v>
      </c>
      <c r="BM18">
        <f>VA!BM18/Emplois!BM18</f>
        <v>146.02227201434013</v>
      </c>
      <c r="BN18">
        <f>VA!BN18/Emplois!BN18</f>
        <v>140.29280463354868</v>
      </c>
      <c r="BO18">
        <f>VA!BO18/Emplois!BO18</f>
        <v>137.66450516524304</v>
      </c>
      <c r="BP18">
        <f>VA!BP18/Emplois!BP18</f>
        <v>141.07209917054053</v>
      </c>
      <c r="BQ18">
        <f>VA!BQ18/Emplois!BQ18</f>
        <v>142.40307003219334</v>
      </c>
      <c r="BR18">
        <f>VA!BR18/Emplois!BR18</f>
        <v>145.48046363806318</v>
      </c>
      <c r="BS18">
        <f>VA!BS18/Emplois!BS18</f>
        <v>149.84288423292168</v>
      </c>
      <c r="BT18">
        <f>VA!BT18/Emplois!BT18</f>
        <v>163.80626455412994</v>
      </c>
      <c r="BU18">
        <f>VA!BU18/Emplois!BU18</f>
        <v>156.74630763688759</v>
      </c>
      <c r="BV18">
        <f>VA!BV18/Emplois!BV18</f>
        <v>123.86139073154892</v>
      </c>
      <c r="BW18">
        <f>VA!BW18/Emplois!BW18</f>
        <v>149.47799971397245</v>
      </c>
      <c r="BX18">
        <f>VA!BX18/Emplois!BX18</f>
        <v>150.37594778769557</v>
      </c>
      <c r="BY18">
        <f>VA!BY18/Emplois!BY18</f>
        <v>167.98483703353804</v>
      </c>
    </row>
    <row r="19" spans="1:77" x14ac:dyDescent="0.2">
      <c r="A19" t="s">
        <v>35</v>
      </c>
      <c r="C19">
        <f>VA!C19/Emplois!C19</f>
        <v>7.8811695357635099</v>
      </c>
      <c r="D19">
        <f>VA!D19/Emplois!D19</f>
        <v>8.6367791263723017</v>
      </c>
      <c r="E19">
        <f>VA!E19/Emplois!E19</f>
        <v>9.1987501848023001</v>
      </c>
      <c r="F19">
        <f>VA!F19/Emplois!F19</f>
        <v>9.0556768534504961</v>
      </c>
      <c r="G19">
        <f>VA!G19/Emplois!G19</f>
        <v>9.2253228174744049</v>
      </c>
      <c r="H19">
        <f>VA!H19/Emplois!H19</f>
        <v>9.7499468064417982</v>
      </c>
      <c r="I19">
        <f>VA!I19/Emplois!I19</f>
        <v>9.8378423101072876</v>
      </c>
      <c r="J19">
        <f>VA!J19/Emplois!J19</f>
        <v>10.25788452532281</v>
      </c>
      <c r="K19">
        <f>VA!K19/Emplois!K19</f>
        <v>10.474047782280811</v>
      </c>
      <c r="L19">
        <f>VA!L19/Emplois!L19</f>
        <v>10.655293362522992</v>
      </c>
      <c r="M19">
        <f>VA!M19/Emplois!M19</f>
        <v>10.974460866280701</v>
      </c>
      <c r="N19">
        <f>VA!N19/Emplois!N19</f>
        <v>11.724793926389916</v>
      </c>
      <c r="O19">
        <f>VA!O19/Emplois!O19</f>
        <v>12.279493447838956</v>
      </c>
      <c r="P19">
        <f>VA!P19/Emplois!P19</f>
        <v>13.0125999242793</v>
      </c>
      <c r="Q19">
        <f>VA!Q19/Emplois!Q19</f>
        <v>14.102023228484009</v>
      </c>
      <c r="R19">
        <f>VA!R19/Emplois!R19</f>
        <v>14.579759281586496</v>
      </c>
      <c r="S19">
        <f>VA!S19/Emplois!S19</f>
        <v>15.700810647257079</v>
      </c>
      <c r="T19">
        <f>VA!T19/Emplois!T19</f>
        <v>16.756307830056254</v>
      </c>
      <c r="U19">
        <f>VA!U19/Emplois!U19</f>
        <v>17.575904592465477</v>
      </c>
      <c r="V19">
        <f>VA!V19/Emplois!V19</f>
        <v>19.071600206635932</v>
      </c>
      <c r="W19">
        <f>VA!W19/Emplois!W19</f>
        <v>20.088244066552225</v>
      </c>
      <c r="X19">
        <f>VA!X19/Emplois!X19</f>
        <v>21.303546723554426</v>
      </c>
      <c r="Y19">
        <f>VA!Y19/Emplois!Y19</f>
        <v>22.430855251368637</v>
      </c>
      <c r="Z19">
        <f>VA!Z19/Emplois!Z19</f>
        <v>22.191793192753952</v>
      </c>
      <c r="AA19">
        <f>VA!AA19/Emplois!AA19</f>
        <v>22.900358898702596</v>
      </c>
      <c r="AB19">
        <f>VA!AB19/Emplois!AB19</f>
        <v>24.39476142873621</v>
      </c>
      <c r="AC19">
        <f>VA!AC19/Emplois!AC19</f>
        <v>24.257949973934515</v>
      </c>
      <c r="AD19">
        <f>VA!AD19/Emplois!AD19</f>
        <v>25.845177274769981</v>
      </c>
      <c r="AE19">
        <f>VA!AE19/Emplois!AE19</f>
        <v>26.789847249746863</v>
      </c>
      <c r="AF19">
        <f>VA!AF19/Emplois!AF19</f>
        <v>27.194577895015353</v>
      </c>
      <c r="AG19">
        <f>VA!AG19/Emplois!AG19</f>
        <v>27.995124800656491</v>
      </c>
      <c r="AH19">
        <f>VA!AH19/Emplois!AH19</f>
        <v>28.381760406606542</v>
      </c>
      <c r="AI19">
        <f>VA!AI19/Emplois!AI19</f>
        <v>29.290858977914286</v>
      </c>
      <c r="AJ19">
        <f>VA!AJ19/Emplois!AJ19</f>
        <v>29.916241119483317</v>
      </c>
      <c r="AK19">
        <f>VA!AK19/Emplois!AK19</f>
        <v>31.077363531976651</v>
      </c>
      <c r="AL19">
        <f>VA!AL19/Emplois!AL19</f>
        <v>32.101635164196978</v>
      </c>
      <c r="AM19">
        <f>VA!AM19/Emplois!AM19</f>
        <v>33.452774330213416</v>
      </c>
      <c r="AN19">
        <f>VA!AN19/Emplois!AN19</f>
        <v>33.969561584949304</v>
      </c>
      <c r="AO19">
        <f>VA!AO19/Emplois!AO19</f>
        <v>34.799661424362782</v>
      </c>
      <c r="AP19">
        <f>VA!AP19/Emplois!AP19</f>
        <v>36.959401449451676</v>
      </c>
      <c r="AQ19">
        <f>VA!AQ19/Emplois!AQ19</f>
        <v>38.553125015460573</v>
      </c>
      <c r="AR19">
        <f>VA!AR19/Emplois!AR19</f>
        <v>39.768557109332768</v>
      </c>
      <c r="AS19">
        <f>VA!AS19/Emplois!AS19</f>
        <v>40.472794805494466</v>
      </c>
      <c r="AT19">
        <f>VA!AT19/Emplois!AT19</f>
        <v>42.161152442903699</v>
      </c>
      <c r="AU19">
        <f>VA!AU19/Emplois!AU19</f>
        <v>43.37438231752828</v>
      </c>
      <c r="AV19">
        <f>VA!AV19/Emplois!AV19</f>
        <v>45.894160114527295</v>
      </c>
      <c r="AW19">
        <f>VA!AW19/Emplois!AW19</f>
        <v>47.645668434576628</v>
      </c>
      <c r="AX19">
        <f>VA!AX19/Emplois!AX19</f>
        <v>48.575514967449834</v>
      </c>
      <c r="AY19">
        <f>VA!AY19/Emplois!AY19</f>
        <v>51.558908515432108</v>
      </c>
      <c r="AZ19">
        <f>VA!AZ19/Emplois!AZ19</f>
        <v>54.278658689173504</v>
      </c>
      <c r="BA19">
        <f>VA!BA19/Emplois!BA19</f>
        <v>56.646161233069733</v>
      </c>
      <c r="BB19">
        <f>VA!BB19/Emplois!BB19</f>
        <v>59.069305237719327</v>
      </c>
      <c r="BC19">
        <f>VA!BC19/Emplois!BC19</f>
        <v>59.065119420605726</v>
      </c>
      <c r="BD19">
        <f>VA!BD19/Emplois!BD19</f>
        <v>59.747689781855279</v>
      </c>
      <c r="BE19">
        <f>VA!BE19/Emplois!BE19</f>
        <v>62.669397438018486</v>
      </c>
      <c r="BF19">
        <f>VA!BF19/Emplois!BF19</f>
        <v>66.32311698473049</v>
      </c>
      <c r="BG19">
        <f>VA!BG19/Emplois!BG19</f>
        <v>69.115141177279185</v>
      </c>
      <c r="BH19">
        <f>VA!BH19/Emplois!BH19</f>
        <v>72.019333477795357</v>
      </c>
      <c r="BI19">
        <f>VA!BI19/Emplois!BI19</f>
        <v>74.424754379916024</v>
      </c>
      <c r="BJ19">
        <f>VA!BJ19/Emplois!BJ19</f>
        <v>73.220616909582972</v>
      </c>
      <c r="BK19">
        <f>VA!BK19/Emplois!BK19</f>
        <v>71.675529129055121</v>
      </c>
      <c r="BL19">
        <f>VA!BL19/Emplois!BL19</f>
        <v>77.081934605980749</v>
      </c>
      <c r="BM19">
        <f>VA!BM19/Emplois!BM19</f>
        <v>80.436469916690157</v>
      </c>
      <c r="BN19">
        <f>VA!BN19/Emplois!BN19</f>
        <v>80.257462063154236</v>
      </c>
      <c r="BO19">
        <f>VA!BO19/Emplois!BO19</f>
        <v>81.336092393000754</v>
      </c>
      <c r="BP19">
        <f>VA!BP19/Emplois!BP19</f>
        <v>82.209061459983957</v>
      </c>
      <c r="BQ19">
        <f>VA!BQ19/Emplois!BQ19</f>
        <v>84.100676528785456</v>
      </c>
      <c r="BR19">
        <f>VA!BR19/Emplois!BR19</f>
        <v>84.890408830651126</v>
      </c>
      <c r="BS19">
        <f>VA!BS19/Emplois!BS19</f>
        <v>87.195236715270568</v>
      </c>
      <c r="BT19">
        <f>VA!BT19/Emplois!BT19</f>
        <v>88.68451260318453</v>
      </c>
      <c r="BU19">
        <f>VA!BU19/Emplois!BU19</f>
        <v>87.65223064610926</v>
      </c>
      <c r="BV19">
        <f>VA!BV19/Emplois!BV19</f>
        <v>79.550510505160688</v>
      </c>
      <c r="BW19">
        <f>VA!BW19/Emplois!BW19</f>
        <v>85.934542877810401</v>
      </c>
      <c r="BX19">
        <f>VA!BX19/Emplois!BX19</f>
        <v>83.536117734290968</v>
      </c>
      <c r="BY19">
        <f>VA!BY19/Emplois!BY19</f>
        <v>84.279539994741569</v>
      </c>
    </row>
    <row r="21" spans="1:77" x14ac:dyDescent="0.2">
      <c r="B21" t="s">
        <v>35</v>
      </c>
      <c r="C21">
        <f>C19</f>
        <v>7.8811695357635099</v>
      </c>
      <c r="D21">
        <f t="shared" ref="D21:BO21" si="0">D19</f>
        <v>8.6367791263723017</v>
      </c>
      <c r="E21">
        <f t="shared" si="0"/>
        <v>9.1987501848023001</v>
      </c>
      <c r="F21">
        <f t="shared" si="0"/>
        <v>9.0556768534504961</v>
      </c>
      <c r="G21">
        <f t="shared" si="0"/>
        <v>9.2253228174744049</v>
      </c>
      <c r="H21">
        <f t="shared" si="0"/>
        <v>9.7499468064417982</v>
      </c>
      <c r="I21">
        <f t="shared" si="0"/>
        <v>9.8378423101072876</v>
      </c>
      <c r="J21">
        <f t="shared" si="0"/>
        <v>10.25788452532281</v>
      </c>
      <c r="K21">
        <f t="shared" si="0"/>
        <v>10.474047782280811</v>
      </c>
      <c r="L21">
        <f t="shared" si="0"/>
        <v>10.655293362522992</v>
      </c>
      <c r="M21">
        <f t="shared" si="0"/>
        <v>10.974460866280701</v>
      </c>
      <c r="N21">
        <f t="shared" si="0"/>
        <v>11.724793926389916</v>
      </c>
      <c r="O21">
        <f t="shared" si="0"/>
        <v>12.279493447838956</v>
      </c>
      <c r="P21">
        <f t="shared" si="0"/>
        <v>13.0125999242793</v>
      </c>
      <c r="Q21">
        <f t="shared" si="0"/>
        <v>14.102023228484009</v>
      </c>
      <c r="R21">
        <f t="shared" si="0"/>
        <v>14.579759281586496</v>
      </c>
      <c r="S21">
        <f t="shared" si="0"/>
        <v>15.700810647257079</v>
      </c>
      <c r="T21">
        <f t="shared" si="0"/>
        <v>16.756307830056254</v>
      </c>
      <c r="U21">
        <f t="shared" si="0"/>
        <v>17.575904592465477</v>
      </c>
      <c r="V21">
        <f t="shared" si="0"/>
        <v>19.071600206635932</v>
      </c>
      <c r="W21">
        <f t="shared" si="0"/>
        <v>20.088244066552225</v>
      </c>
      <c r="X21">
        <f t="shared" si="0"/>
        <v>21.303546723554426</v>
      </c>
      <c r="Y21">
        <f t="shared" si="0"/>
        <v>22.430855251368637</v>
      </c>
      <c r="Z21">
        <f t="shared" si="0"/>
        <v>22.191793192753952</v>
      </c>
      <c r="AA21">
        <f t="shared" si="0"/>
        <v>22.900358898702596</v>
      </c>
      <c r="AB21">
        <f t="shared" si="0"/>
        <v>24.39476142873621</v>
      </c>
      <c r="AC21">
        <f t="shared" si="0"/>
        <v>24.257949973934515</v>
      </c>
      <c r="AD21">
        <f t="shared" si="0"/>
        <v>25.845177274769981</v>
      </c>
      <c r="AE21">
        <f t="shared" si="0"/>
        <v>26.789847249746863</v>
      </c>
      <c r="AF21">
        <f t="shared" si="0"/>
        <v>27.194577895015353</v>
      </c>
      <c r="AG21">
        <f t="shared" si="0"/>
        <v>27.995124800656491</v>
      </c>
      <c r="AH21">
        <f t="shared" si="0"/>
        <v>28.381760406606542</v>
      </c>
      <c r="AI21">
        <f t="shared" si="0"/>
        <v>29.290858977914286</v>
      </c>
      <c r="AJ21">
        <f t="shared" si="0"/>
        <v>29.916241119483317</v>
      </c>
      <c r="AK21">
        <f t="shared" si="0"/>
        <v>31.077363531976651</v>
      </c>
      <c r="AL21">
        <f t="shared" si="0"/>
        <v>32.101635164196978</v>
      </c>
      <c r="AM21">
        <f t="shared" si="0"/>
        <v>33.452774330213416</v>
      </c>
      <c r="AN21">
        <f t="shared" si="0"/>
        <v>33.969561584949304</v>
      </c>
      <c r="AO21">
        <f t="shared" si="0"/>
        <v>34.799661424362782</v>
      </c>
      <c r="AP21">
        <f t="shared" si="0"/>
        <v>36.959401449451676</v>
      </c>
      <c r="AQ21">
        <f t="shared" si="0"/>
        <v>38.553125015460573</v>
      </c>
      <c r="AR21">
        <f t="shared" si="0"/>
        <v>39.768557109332768</v>
      </c>
      <c r="AS21">
        <f t="shared" si="0"/>
        <v>40.472794805494466</v>
      </c>
      <c r="AT21">
        <f t="shared" si="0"/>
        <v>42.161152442903699</v>
      </c>
      <c r="AU21">
        <f t="shared" si="0"/>
        <v>43.37438231752828</v>
      </c>
      <c r="AV21">
        <f t="shared" si="0"/>
        <v>45.894160114527295</v>
      </c>
      <c r="AW21">
        <f t="shared" si="0"/>
        <v>47.645668434576628</v>
      </c>
      <c r="AX21">
        <f t="shared" si="0"/>
        <v>48.575514967449834</v>
      </c>
      <c r="AY21">
        <f t="shared" si="0"/>
        <v>51.558908515432108</v>
      </c>
      <c r="AZ21">
        <f t="shared" si="0"/>
        <v>54.278658689173504</v>
      </c>
      <c r="BA21">
        <f t="shared" si="0"/>
        <v>56.646161233069733</v>
      </c>
      <c r="BB21">
        <f t="shared" si="0"/>
        <v>59.069305237719327</v>
      </c>
      <c r="BC21">
        <f t="shared" si="0"/>
        <v>59.065119420605726</v>
      </c>
      <c r="BD21">
        <f t="shared" si="0"/>
        <v>59.747689781855279</v>
      </c>
      <c r="BE21">
        <f t="shared" si="0"/>
        <v>62.669397438018486</v>
      </c>
      <c r="BF21">
        <f t="shared" si="0"/>
        <v>66.32311698473049</v>
      </c>
      <c r="BG21">
        <f t="shared" si="0"/>
        <v>69.115141177279185</v>
      </c>
      <c r="BH21">
        <f t="shared" si="0"/>
        <v>72.019333477795357</v>
      </c>
      <c r="BI21">
        <f t="shared" si="0"/>
        <v>74.424754379916024</v>
      </c>
      <c r="BJ21">
        <f t="shared" si="0"/>
        <v>73.220616909582972</v>
      </c>
      <c r="BK21">
        <f t="shared" si="0"/>
        <v>71.675529129055121</v>
      </c>
      <c r="BL21">
        <f t="shared" si="0"/>
        <v>77.081934605980749</v>
      </c>
      <c r="BM21">
        <f t="shared" si="0"/>
        <v>80.436469916690157</v>
      </c>
      <c r="BN21">
        <f t="shared" si="0"/>
        <v>80.257462063154236</v>
      </c>
      <c r="BO21">
        <f t="shared" si="0"/>
        <v>81.336092393000754</v>
      </c>
      <c r="BP21">
        <f t="shared" ref="BP21:BY21" si="1">BP19</f>
        <v>82.209061459983957</v>
      </c>
      <c r="BQ21">
        <f t="shared" si="1"/>
        <v>84.100676528785456</v>
      </c>
      <c r="BR21">
        <f t="shared" si="1"/>
        <v>84.890408830651126</v>
      </c>
      <c r="BS21">
        <f t="shared" si="1"/>
        <v>87.195236715270568</v>
      </c>
      <c r="BT21">
        <f t="shared" si="1"/>
        <v>88.68451260318453</v>
      </c>
      <c r="BU21">
        <f t="shared" si="1"/>
        <v>87.65223064610926</v>
      </c>
      <c r="BV21">
        <f t="shared" si="1"/>
        <v>79.550510505160688</v>
      </c>
      <c r="BW21">
        <f t="shared" si="1"/>
        <v>85.934542877810401</v>
      </c>
      <c r="BX21">
        <f t="shared" si="1"/>
        <v>83.536117734290968</v>
      </c>
      <c r="BY21">
        <f t="shared" si="1"/>
        <v>84.279539994741569</v>
      </c>
    </row>
    <row r="22" spans="1:77" x14ac:dyDescent="0.2">
      <c r="B22" t="s">
        <v>10</v>
      </c>
      <c r="C22">
        <f>C4</f>
        <v>21.030110566429311</v>
      </c>
      <c r="D22">
        <f t="shared" ref="D22:BO22" si="2">D4</f>
        <v>23.823156225218082</v>
      </c>
      <c r="E22">
        <f t="shared" si="2"/>
        <v>25.648209723145847</v>
      </c>
      <c r="F22">
        <f t="shared" si="2"/>
        <v>23.253877112959486</v>
      </c>
      <c r="G22">
        <f t="shared" si="2"/>
        <v>22.418706560586198</v>
      </c>
      <c r="H22">
        <f t="shared" si="2"/>
        <v>24.260082924990577</v>
      </c>
      <c r="I22">
        <f t="shared" si="2"/>
        <v>23.681344398639038</v>
      </c>
      <c r="J22">
        <f t="shared" si="2"/>
        <v>24.837200974072481</v>
      </c>
      <c r="K22">
        <f t="shared" si="2"/>
        <v>23.410945785376061</v>
      </c>
      <c r="L22">
        <f t="shared" si="2"/>
        <v>22.855419546254019</v>
      </c>
      <c r="M22">
        <f t="shared" si="2"/>
        <v>22.428120205757605</v>
      </c>
      <c r="N22">
        <f t="shared" si="2"/>
        <v>21.148400914800156</v>
      </c>
      <c r="O22">
        <f t="shared" si="2"/>
        <v>22.318669867321685</v>
      </c>
      <c r="P22">
        <f t="shared" si="2"/>
        <v>23.609461071043217</v>
      </c>
      <c r="Q22">
        <f t="shared" si="2"/>
        <v>28.729622599374718</v>
      </c>
      <c r="R22">
        <f t="shared" si="2"/>
        <v>28.061315230915611</v>
      </c>
      <c r="S22">
        <f t="shared" si="2"/>
        <v>32.670227041926587</v>
      </c>
      <c r="T22">
        <f t="shared" si="2"/>
        <v>34.4425323564884</v>
      </c>
      <c r="U22">
        <f t="shared" si="2"/>
        <v>38.144752194438958</v>
      </c>
      <c r="V22">
        <f t="shared" si="2"/>
        <v>42.542330891856956</v>
      </c>
      <c r="W22">
        <f t="shared" si="2"/>
        <v>42.703843673878772</v>
      </c>
      <c r="X22">
        <f t="shared" si="2"/>
        <v>43.533878939257058</v>
      </c>
      <c r="Y22">
        <f t="shared" si="2"/>
        <v>44.447393113215895</v>
      </c>
      <c r="Z22">
        <f t="shared" si="2"/>
        <v>39.279627282626159</v>
      </c>
      <c r="AA22">
        <f t="shared" si="2"/>
        <v>38.640357237598366</v>
      </c>
      <c r="AB22">
        <f t="shared" si="2"/>
        <v>41.858448132926469</v>
      </c>
      <c r="AC22">
        <f t="shared" si="2"/>
        <v>45.915986328297947</v>
      </c>
      <c r="AD22">
        <f t="shared" si="2"/>
        <v>47.615509084193675</v>
      </c>
      <c r="AE22">
        <f t="shared" si="2"/>
        <v>48.857568358529441</v>
      </c>
      <c r="AF22">
        <f t="shared" si="2"/>
        <v>46.012886290418813</v>
      </c>
      <c r="AG22">
        <f t="shared" si="2"/>
        <v>47.237865561631729</v>
      </c>
      <c r="AH22">
        <f t="shared" si="2"/>
        <v>48.84137767863178</v>
      </c>
      <c r="AI22">
        <f t="shared" si="2"/>
        <v>49.408872780965801</v>
      </c>
      <c r="AJ22">
        <f t="shared" si="2"/>
        <v>48.31389708456269</v>
      </c>
      <c r="AK22">
        <f t="shared" si="2"/>
        <v>47.302929438455294</v>
      </c>
      <c r="AL22">
        <f t="shared" si="2"/>
        <v>48.103170391987796</v>
      </c>
      <c r="AM22">
        <f t="shared" si="2"/>
        <v>50.299799565725735</v>
      </c>
      <c r="AN22">
        <f t="shared" si="2"/>
        <v>48.69381805997655</v>
      </c>
      <c r="AO22">
        <f t="shared" si="2"/>
        <v>48.670734987559676</v>
      </c>
      <c r="AP22">
        <f t="shared" si="2"/>
        <v>49.343245754836524</v>
      </c>
      <c r="AQ22">
        <f t="shared" si="2"/>
        <v>52.064755748828233</v>
      </c>
      <c r="AR22">
        <f t="shared" si="2"/>
        <v>54.579589412962335</v>
      </c>
      <c r="AS22">
        <f t="shared" si="2"/>
        <v>55.208064267484289</v>
      </c>
      <c r="AT22">
        <f t="shared" si="2"/>
        <v>54.804511540338893</v>
      </c>
      <c r="AU22">
        <f t="shared" si="2"/>
        <v>56.604489895982915</v>
      </c>
      <c r="AV22">
        <f t="shared" si="2"/>
        <v>55.218744596230337</v>
      </c>
      <c r="AW22">
        <f t="shared" si="2"/>
        <v>55.575881242666931</v>
      </c>
      <c r="AX22">
        <f t="shared" si="2"/>
        <v>54.863030181490025</v>
      </c>
      <c r="AY22">
        <f t="shared" si="2"/>
        <v>54.0323893282578</v>
      </c>
      <c r="AZ22">
        <f t="shared" si="2"/>
        <v>56.603571717171718</v>
      </c>
      <c r="BA22">
        <f t="shared" si="2"/>
        <v>54.716806898437873</v>
      </c>
      <c r="BB22">
        <f t="shared" si="2"/>
        <v>54.559247930045963</v>
      </c>
      <c r="BC22">
        <f t="shared" si="2"/>
        <v>52.642202129023985</v>
      </c>
      <c r="BD22">
        <f t="shared" si="2"/>
        <v>53.140513675469087</v>
      </c>
      <c r="BE22">
        <f t="shared" si="2"/>
        <v>55.997908863920102</v>
      </c>
      <c r="BF22">
        <f t="shared" si="2"/>
        <v>58.967064040358601</v>
      </c>
      <c r="BG22">
        <f t="shared" si="2"/>
        <v>59.605220307285542</v>
      </c>
      <c r="BH22">
        <f t="shared" si="2"/>
        <v>59.544965274980264</v>
      </c>
      <c r="BI22">
        <f t="shared" si="2"/>
        <v>60.907399899453488</v>
      </c>
      <c r="BJ22">
        <f t="shared" si="2"/>
        <v>56.149681165092886</v>
      </c>
      <c r="BK22">
        <f t="shared" si="2"/>
        <v>57.758548998735947</v>
      </c>
      <c r="BL22">
        <f t="shared" si="2"/>
        <v>60.805482809562186</v>
      </c>
      <c r="BM22">
        <f t="shared" si="2"/>
        <v>62.050427757434434</v>
      </c>
      <c r="BN22">
        <f t="shared" si="2"/>
        <v>60.934645322367459</v>
      </c>
      <c r="BO22">
        <f t="shared" si="2"/>
        <v>60.499106533675558</v>
      </c>
      <c r="BP22">
        <f t="shared" ref="BP22:BY22" si="3">BP4</f>
        <v>60.342812081066164</v>
      </c>
      <c r="BQ22">
        <f t="shared" si="3"/>
        <v>63.557459447109892</v>
      </c>
      <c r="BR22">
        <f t="shared" si="3"/>
        <v>64.130885076910687</v>
      </c>
      <c r="BS22">
        <f t="shared" si="3"/>
        <v>65.715110482133085</v>
      </c>
      <c r="BT22">
        <f t="shared" si="3"/>
        <v>66.556709474511862</v>
      </c>
      <c r="BU22">
        <f t="shared" si="3"/>
        <v>63.531924816939508</v>
      </c>
      <c r="BV22">
        <f t="shared" si="3"/>
        <v>61.124647681242017</v>
      </c>
      <c r="BW22">
        <f t="shared" si="3"/>
        <v>66.137203086994376</v>
      </c>
      <c r="BX22">
        <f t="shared" si="3"/>
        <v>61.651275408822627</v>
      </c>
      <c r="BY22">
        <f t="shared" si="3"/>
        <v>58.181158784475443</v>
      </c>
    </row>
    <row r="23" spans="1:77" x14ac:dyDescent="0.2">
      <c r="B23" t="s">
        <v>37</v>
      </c>
      <c r="M23">
        <f t="shared" ref="M23:BX24" si="4">M6</f>
        <v>6.5832061958856061</v>
      </c>
      <c r="N23">
        <f t="shared" si="4"/>
        <v>7.1918951364962869</v>
      </c>
      <c r="O23">
        <f t="shared" si="4"/>
        <v>7.5003727597141179</v>
      </c>
      <c r="P23">
        <f t="shared" si="4"/>
        <v>8.2008223767703932</v>
      </c>
      <c r="Q23">
        <f t="shared" si="4"/>
        <v>8.9283073028276423</v>
      </c>
      <c r="R23">
        <f t="shared" si="4"/>
        <v>8.846321557997701</v>
      </c>
      <c r="S23">
        <f t="shared" si="4"/>
        <v>8.9475388399389768</v>
      </c>
      <c r="T23">
        <f t="shared" si="4"/>
        <v>9.6990560048292593</v>
      </c>
      <c r="U23">
        <f t="shared" si="4"/>
        <v>9.8984953478833404</v>
      </c>
      <c r="V23">
        <f t="shared" si="4"/>
        <v>10.78792088073563</v>
      </c>
      <c r="W23">
        <f t="shared" si="4"/>
        <v>11.808075158101413</v>
      </c>
      <c r="X23">
        <f t="shared" si="4"/>
        <v>12.583674131399377</v>
      </c>
      <c r="Y23">
        <f t="shared" si="4"/>
        <v>13.865606732038469</v>
      </c>
      <c r="Z23">
        <f t="shared" si="4"/>
        <v>14.054193143667012</v>
      </c>
      <c r="AA23">
        <f t="shared" si="4"/>
        <v>13.856516180489578</v>
      </c>
      <c r="AB23">
        <f t="shared" si="4"/>
        <v>15.056729325566032</v>
      </c>
      <c r="AC23">
        <f t="shared" si="4"/>
        <v>14.917921430997394</v>
      </c>
      <c r="AD23">
        <f t="shared" si="4"/>
        <v>15.050547065738312</v>
      </c>
      <c r="AE23">
        <f t="shared" si="4"/>
        <v>15.596393805893371</v>
      </c>
      <c r="AF23">
        <f t="shared" si="4"/>
        <v>15.535839400076632</v>
      </c>
      <c r="AG23">
        <f t="shared" si="4"/>
        <v>15.972876877889735</v>
      </c>
      <c r="AH23">
        <f t="shared" si="4"/>
        <v>16.439880125721807</v>
      </c>
      <c r="AI23">
        <f t="shared" si="4"/>
        <v>17.333254635313374</v>
      </c>
      <c r="AJ23">
        <f t="shared" si="4"/>
        <v>18.301569981433833</v>
      </c>
      <c r="AK23">
        <f t="shared" si="4"/>
        <v>18.729447585906914</v>
      </c>
      <c r="AL23">
        <f t="shared" si="4"/>
        <v>18.529532991023085</v>
      </c>
      <c r="AM23">
        <f t="shared" si="4"/>
        <v>18.757133498325814</v>
      </c>
      <c r="AN23">
        <f t="shared" si="4"/>
        <v>18.83217241508445</v>
      </c>
      <c r="AO23">
        <f t="shared" si="4"/>
        <v>18.532933541120073</v>
      </c>
      <c r="AP23">
        <f t="shared" si="4"/>
        <v>18.94682829971784</v>
      </c>
      <c r="AQ23">
        <f t="shared" si="4"/>
        <v>19.775562449829692</v>
      </c>
      <c r="AR23">
        <f t="shared" si="4"/>
        <v>21.167967873648315</v>
      </c>
      <c r="AS23">
        <f t="shared" si="4"/>
        <v>21.680728894794285</v>
      </c>
      <c r="AT23">
        <f t="shared" si="4"/>
        <v>23.174856299913525</v>
      </c>
      <c r="AU23">
        <f t="shared" si="4"/>
        <v>23.23176919068645</v>
      </c>
      <c r="AV23">
        <f t="shared" si="4"/>
        <v>24.558947276789599</v>
      </c>
      <c r="AW23">
        <f t="shared" si="4"/>
        <v>25.761271537491748</v>
      </c>
      <c r="AX23">
        <f t="shared" si="4"/>
        <v>25.657833919017317</v>
      </c>
      <c r="AY23">
        <f t="shared" si="4"/>
        <v>26.488246946186862</v>
      </c>
      <c r="AZ23">
        <f t="shared" si="4"/>
        <v>27.392592592592592</v>
      </c>
      <c r="BA23">
        <f t="shared" si="4"/>
        <v>27.706919650939636</v>
      </c>
      <c r="BB23">
        <f t="shared" si="4"/>
        <v>31.080724876441518</v>
      </c>
      <c r="BC23">
        <f t="shared" si="4"/>
        <v>33.304314014407332</v>
      </c>
      <c r="BD23">
        <f t="shared" si="4"/>
        <v>34.309327036599761</v>
      </c>
      <c r="BE23">
        <f t="shared" si="4"/>
        <v>35.453589695017996</v>
      </c>
      <c r="BF23">
        <f t="shared" si="4"/>
        <v>37.801207691085331</v>
      </c>
      <c r="BG23">
        <f t="shared" si="4"/>
        <v>39.753186288773783</v>
      </c>
      <c r="BH23">
        <f t="shared" si="4"/>
        <v>41.64382424319836</v>
      </c>
      <c r="BI23">
        <f t="shared" si="4"/>
        <v>45.268503042053894</v>
      </c>
      <c r="BJ23">
        <f t="shared" si="4"/>
        <v>45.993063420158549</v>
      </c>
      <c r="BK23">
        <f t="shared" si="4"/>
        <v>41.791926458832933</v>
      </c>
      <c r="BL23">
        <f t="shared" si="4"/>
        <v>43.696852425180595</v>
      </c>
      <c r="BM23">
        <f t="shared" si="4"/>
        <v>50.175866271983281</v>
      </c>
      <c r="BN23">
        <f t="shared" si="4"/>
        <v>51.78848549563979</v>
      </c>
      <c r="BO23">
        <f t="shared" si="4"/>
        <v>50.040490240581022</v>
      </c>
      <c r="BP23">
        <f t="shared" si="4"/>
        <v>46.925382770706506</v>
      </c>
      <c r="BQ23">
        <f t="shared" si="4"/>
        <v>49.70835675473112</v>
      </c>
      <c r="BR23">
        <f t="shared" si="4"/>
        <v>50.735916169967318</v>
      </c>
      <c r="BS23">
        <f t="shared" si="4"/>
        <v>52.458661039708417</v>
      </c>
      <c r="BT23">
        <f t="shared" si="4"/>
        <v>53.940929451287801</v>
      </c>
      <c r="BU23">
        <f t="shared" si="4"/>
        <v>53.358221322040144</v>
      </c>
      <c r="BV23">
        <f t="shared" si="4"/>
        <v>53.890458397885716</v>
      </c>
      <c r="BW23">
        <f t="shared" si="4"/>
        <v>59.414542862234896</v>
      </c>
      <c r="BX23">
        <f t="shared" si="4"/>
        <v>57.439232589587562</v>
      </c>
    </row>
    <row r="24" spans="1:77" x14ac:dyDescent="0.2">
      <c r="B24" t="s">
        <v>38</v>
      </c>
      <c r="M24">
        <f t="shared" si="4"/>
        <v>10.845154391990409</v>
      </c>
      <c r="N24">
        <f t="shared" si="4"/>
        <v>11.609321761491481</v>
      </c>
      <c r="O24">
        <f t="shared" si="4"/>
        <v>11.983664501337408</v>
      </c>
      <c r="P24">
        <f t="shared" si="4"/>
        <v>12.087219127495775</v>
      </c>
      <c r="Q24">
        <f t="shared" si="4"/>
        <v>12.491726487407227</v>
      </c>
      <c r="R24">
        <f t="shared" si="4"/>
        <v>13.347057247477002</v>
      </c>
      <c r="S24">
        <f t="shared" si="4"/>
        <v>13.829240773182102</v>
      </c>
      <c r="T24">
        <f t="shared" si="4"/>
        <v>14.602396128423042</v>
      </c>
      <c r="U24">
        <f t="shared" si="4"/>
        <v>15.147941504669053</v>
      </c>
      <c r="V24">
        <f t="shared" si="4"/>
        <v>15.264914265301261</v>
      </c>
      <c r="W24">
        <f t="shared" si="4"/>
        <v>15.887594321894243</v>
      </c>
      <c r="X24">
        <f t="shared" si="4"/>
        <v>16.644464548230236</v>
      </c>
      <c r="Y24">
        <f t="shared" si="4"/>
        <v>17.720750181675893</v>
      </c>
      <c r="Z24">
        <f t="shared" si="4"/>
        <v>18.109867250581633</v>
      </c>
      <c r="AA24">
        <f t="shared" si="4"/>
        <v>18.676720701567898</v>
      </c>
      <c r="AB24">
        <f t="shared" si="4"/>
        <v>18.876588872681808</v>
      </c>
      <c r="AC24">
        <f t="shared" si="4"/>
        <v>17.925586689068343</v>
      </c>
      <c r="AD24">
        <f t="shared" si="4"/>
        <v>19.434506714805394</v>
      </c>
      <c r="AE24">
        <f t="shared" si="4"/>
        <v>20.389807692307695</v>
      </c>
      <c r="AF24">
        <f t="shared" si="4"/>
        <v>21.110828799469747</v>
      </c>
      <c r="AG24">
        <f t="shared" si="4"/>
        <v>21.728460766830139</v>
      </c>
      <c r="AH24">
        <f t="shared" si="4"/>
        <v>22.076038679934783</v>
      </c>
      <c r="AI24">
        <f t="shared" si="4"/>
        <v>21.407332093887984</v>
      </c>
      <c r="AJ24">
        <f t="shared" si="4"/>
        <v>22.233398264565256</v>
      </c>
      <c r="AK24">
        <f t="shared" si="4"/>
        <v>22.545681013266105</v>
      </c>
      <c r="AL24">
        <f t="shared" si="4"/>
        <v>23.064358113312181</v>
      </c>
      <c r="AM24">
        <f t="shared" si="4"/>
        <v>23.444070674044266</v>
      </c>
      <c r="AN24">
        <f t="shared" si="4"/>
        <v>24.257214754411674</v>
      </c>
      <c r="AO24">
        <f t="shared" si="4"/>
        <v>24.588082486129373</v>
      </c>
      <c r="AP24">
        <f t="shared" si="4"/>
        <v>26.061280274616998</v>
      </c>
      <c r="AQ24">
        <f t="shared" si="4"/>
        <v>26.28004956629492</v>
      </c>
      <c r="AR24">
        <f t="shared" si="4"/>
        <v>27.263370827841971</v>
      </c>
      <c r="AS24">
        <f t="shared" si="4"/>
        <v>27.829209921054268</v>
      </c>
      <c r="AT24">
        <f t="shared" si="4"/>
        <v>28.588163553501509</v>
      </c>
      <c r="AU24">
        <f t="shared" si="4"/>
        <v>29.738774688977568</v>
      </c>
      <c r="AV24">
        <f t="shared" si="4"/>
        <v>31.209196649598159</v>
      </c>
      <c r="AW24">
        <f t="shared" si="4"/>
        <v>31.912817551963048</v>
      </c>
      <c r="AX24">
        <f t="shared" si="4"/>
        <v>32.272371925697882</v>
      </c>
      <c r="AY24">
        <f t="shared" si="4"/>
        <v>34.554051195261259</v>
      </c>
      <c r="AZ24">
        <f t="shared" si="4"/>
        <v>35.773067508602644</v>
      </c>
      <c r="BA24">
        <f t="shared" si="4"/>
        <v>37.327784341101925</v>
      </c>
      <c r="BB24">
        <f t="shared" si="4"/>
        <v>37.972466525469365</v>
      </c>
      <c r="BC24">
        <f t="shared" si="4"/>
        <v>39.53800940438871</v>
      </c>
      <c r="BD24">
        <f t="shared" si="4"/>
        <v>40.443273403595789</v>
      </c>
      <c r="BE24">
        <f t="shared" si="4"/>
        <v>42.217918303803103</v>
      </c>
      <c r="BF24">
        <f t="shared" si="4"/>
        <v>43.149326063910344</v>
      </c>
      <c r="BG24">
        <f t="shared" si="4"/>
        <v>44.060824376993033</v>
      </c>
      <c r="BH24">
        <f t="shared" si="4"/>
        <v>44.283845278725821</v>
      </c>
      <c r="BI24">
        <f t="shared" si="4"/>
        <v>45.707078689070038</v>
      </c>
      <c r="BJ24">
        <f t="shared" si="4"/>
        <v>47.931172196966472</v>
      </c>
      <c r="BK24">
        <f t="shared" si="4"/>
        <v>50.867238172994064</v>
      </c>
      <c r="BL24">
        <f t="shared" si="4"/>
        <v>52.317193582075383</v>
      </c>
      <c r="BM24">
        <f t="shared" si="4"/>
        <v>57.236214714055862</v>
      </c>
      <c r="BN24">
        <f t="shared" si="4"/>
        <v>59.262097382041105</v>
      </c>
      <c r="BO24">
        <f t="shared" si="4"/>
        <v>60.412557427258804</v>
      </c>
      <c r="BP24">
        <f t="shared" si="4"/>
        <v>62.996030502454815</v>
      </c>
      <c r="BQ24">
        <f t="shared" si="4"/>
        <v>64.381771515945829</v>
      </c>
      <c r="BR24">
        <f t="shared" si="4"/>
        <v>66.167011115455509</v>
      </c>
      <c r="BS24">
        <f t="shared" si="4"/>
        <v>68.769973560179338</v>
      </c>
      <c r="BT24">
        <f t="shared" si="4"/>
        <v>66.039052496798973</v>
      </c>
      <c r="BU24">
        <f t="shared" si="4"/>
        <v>67.248390064397427</v>
      </c>
      <c r="BV24">
        <f t="shared" si="4"/>
        <v>61.711927894182367</v>
      </c>
      <c r="BW24">
        <f t="shared" si="4"/>
        <v>61.805676983155564</v>
      </c>
      <c r="BX24">
        <f t="shared" si="4"/>
        <v>59.959993092332489</v>
      </c>
    </row>
    <row r="25" spans="1:77" x14ac:dyDescent="0.2">
      <c r="B25" t="s">
        <v>36</v>
      </c>
      <c r="M25">
        <f t="shared" ref="M25:BX25" si="5">(M8+M9)</f>
        <v>29.367282172044913</v>
      </c>
      <c r="N25">
        <f t="shared" si="5"/>
        <v>31.526085552064885</v>
      </c>
      <c r="O25">
        <f t="shared" si="5"/>
        <v>34.195892647733181</v>
      </c>
      <c r="P25">
        <f t="shared" si="5"/>
        <v>36.355634384301879</v>
      </c>
      <c r="Q25">
        <f t="shared" si="5"/>
        <v>38.832377579551469</v>
      </c>
      <c r="R25">
        <f t="shared" si="5"/>
        <v>42.164434787007849</v>
      </c>
      <c r="S25">
        <f t="shared" si="5"/>
        <v>45.262200904084892</v>
      </c>
      <c r="T25">
        <f t="shared" si="5"/>
        <v>49.045449209060486</v>
      </c>
      <c r="U25">
        <f t="shared" si="5"/>
        <v>50.811733889752858</v>
      </c>
      <c r="V25">
        <f t="shared" si="5"/>
        <v>52.820769753406267</v>
      </c>
      <c r="W25">
        <f t="shared" si="5"/>
        <v>55.79316866457188</v>
      </c>
      <c r="X25">
        <f t="shared" si="5"/>
        <v>58.885107055032769</v>
      </c>
      <c r="Y25">
        <f t="shared" si="5"/>
        <v>63.11264509948559</v>
      </c>
      <c r="Z25">
        <f t="shared" si="5"/>
        <v>65.208837458698554</v>
      </c>
      <c r="AA25">
        <f t="shared" si="5"/>
        <v>69.513265473931853</v>
      </c>
      <c r="AB25">
        <f t="shared" si="5"/>
        <v>73.677045127601531</v>
      </c>
      <c r="AC25">
        <f t="shared" si="5"/>
        <v>70.820024697305684</v>
      </c>
      <c r="AD25">
        <f t="shared" si="5"/>
        <v>75.650510793593455</v>
      </c>
      <c r="AE25">
        <f t="shared" si="5"/>
        <v>74.604858777590593</v>
      </c>
      <c r="AF25">
        <f t="shared" si="5"/>
        <v>75.831555346158211</v>
      </c>
      <c r="AG25">
        <f t="shared" si="5"/>
        <v>76.699622137597188</v>
      </c>
      <c r="AH25">
        <f t="shared" si="5"/>
        <v>78.120383936813411</v>
      </c>
      <c r="AI25">
        <f t="shared" si="5"/>
        <v>80.220701376737139</v>
      </c>
      <c r="AJ25">
        <f t="shared" si="5"/>
        <v>82.763605811886379</v>
      </c>
      <c r="AK25">
        <f t="shared" si="5"/>
        <v>88.316941095795528</v>
      </c>
      <c r="AL25">
        <f t="shared" si="5"/>
        <v>92.325889172500098</v>
      </c>
      <c r="AM25">
        <f t="shared" si="5"/>
        <v>94.365807544622896</v>
      </c>
      <c r="AN25">
        <f t="shared" si="5"/>
        <v>94.234564472889517</v>
      </c>
      <c r="AO25">
        <f t="shared" si="5"/>
        <v>94.551686260335941</v>
      </c>
      <c r="AP25">
        <f t="shared" si="5"/>
        <v>102.65672604444012</v>
      </c>
      <c r="AQ25">
        <f t="shared" si="5"/>
        <v>109.51826982694928</v>
      </c>
      <c r="AR25">
        <f t="shared" si="5"/>
        <v>115.91582448933838</v>
      </c>
      <c r="AS25">
        <f t="shared" si="5"/>
        <v>120.65637984374115</v>
      </c>
      <c r="AT25">
        <f t="shared" si="5"/>
        <v>123.79193744793488</v>
      </c>
      <c r="AU25">
        <f t="shared" si="5"/>
        <v>130.49159915758273</v>
      </c>
      <c r="AV25">
        <f t="shared" si="5"/>
        <v>138.30165360488985</v>
      </c>
      <c r="AW25">
        <f t="shared" si="5"/>
        <v>146.48499740425905</v>
      </c>
      <c r="AX25">
        <f t="shared" si="5"/>
        <v>151.8825317876568</v>
      </c>
      <c r="AY25">
        <f t="shared" si="5"/>
        <v>162.22932746350313</v>
      </c>
      <c r="AZ25">
        <f t="shared" si="5"/>
        <v>168.17742459431241</v>
      </c>
      <c r="BA25">
        <f t="shared" si="5"/>
        <v>180.41214515873145</v>
      </c>
      <c r="BB25">
        <f t="shared" si="5"/>
        <v>208.16070950436074</v>
      </c>
      <c r="BC25">
        <f t="shared" si="5"/>
        <v>218.1481257474108</v>
      </c>
      <c r="BD25">
        <f t="shared" si="5"/>
        <v>216.49401184853423</v>
      </c>
      <c r="BE25">
        <f t="shared" si="5"/>
        <v>218.35432095977478</v>
      </c>
      <c r="BF25">
        <f t="shared" si="5"/>
        <v>218.57556256989784</v>
      </c>
      <c r="BG25">
        <f t="shared" si="5"/>
        <v>232.09395044782036</v>
      </c>
      <c r="BH25">
        <f t="shared" si="5"/>
        <v>254.66741874277264</v>
      </c>
      <c r="BI25">
        <f t="shared" si="5"/>
        <v>261.61442509783586</v>
      </c>
      <c r="BJ25">
        <f t="shared" si="5"/>
        <v>258.64736042284073</v>
      </c>
      <c r="BK25">
        <f t="shared" si="5"/>
        <v>271.03438106395959</v>
      </c>
      <c r="BL25">
        <f t="shared" si="5"/>
        <v>281.34587353094582</v>
      </c>
      <c r="BM25">
        <f t="shared" si="5"/>
        <v>302.83144416896005</v>
      </c>
      <c r="BN25">
        <f t="shared" si="5"/>
        <v>310.54248196942456</v>
      </c>
      <c r="BO25">
        <f t="shared" si="5"/>
        <v>319.15851783920698</v>
      </c>
      <c r="BP25">
        <f t="shared" si="5"/>
        <v>332.58452806746936</v>
      </c>
      <c r="BQ25">
        <f t="shared" si="5"/>
        <v>347.68781186981829</v>
      </c>
      <c r="BR25">
        <f t="shared" si="5"/>
        <v>360.64628083336629</v>
      </c>
      <c r="BS25">
        <f t="shared" si="5"/>
        <v>370.57392026888988</v>
      </c>
      <c r="BT25">
        <f t="shared" si="5"/>
        <v>378.94904716576491</v>
      </c>
      <c r="BU25">
        <f t="shared" si="5"/>
        <v>389.56103167205248</v>
      </c>
      <c r="BV25">
        <f t="shared" si="5"/>
        <v>382.44366803927937</v>
      </c>
      <c r="BW25">
        <f t="shared" si="5"/>
        <v>393.6610960552901</v>
      </c>
      <c r="BX25">
        <f t="shared" si="5"/>
        <v>378.62934712404325</v>
      </c>
    </row>
    <row r="26" spans="1:77" x14ac:dyDescent="0.2">
      <c r="B26" t="s">
        <v>39</v>
      </c>
      <c r="M26">
        <f t="shared" ref="M26:BX27" si="6">M10</f>
        <v>11.314520994208495</v>
      </c>
      <c r="N26">
        <f t="shared" si="6"/>
        <v>12.044984040807803</v>
      </c>
      <c r="O26">
        <f t="shared" si="6"/>
        <v>12.898905895190069</v>
      </c>
      <c r="P26">
        <f t="shared" si="6"/>
        <v>13.986661218294854</v>
      </c>
      <c r="Q26">
        <f t="shared" si="6"/>
        <v>14.936040752794678</v>
      </c>
      <c r="R26">
        <f t="shared" si="6"/>
        <v>16.112025818450345</v>
      </c>
      <c r="S26">
        <f t="shared" si="6"/>
        <v>16.534352991774636</v>
      </c>
      <c r="T26">
        <f t="shared" si="6"/>
        <v>17.5315570622666</v>
      </c>
      <c r="U26">
        <f t="shared" si="6"/>
        <v>17.924265437594929</v>
      </c>
      <c r="V26">
        <f t="shared" si="6"/>
        <v>18.424991480772757</v>
      </c>
      <c r="W26">
        <f t="shared" si="6"/>
        <v>20.102024703934806</v>
      </c>
      <c r="X26">
        <f t="shared" si="6"/>
        <v>21.241074099930191</v>
      </c>
      <c r="Y26">
        <f t="shared" si="6"/>
        <v>22.320259835764187</v>
      </c>
      <c r="Z26">
        <f t="shared" si="6"/>
        <v>22.902420210201527</v>
      </c>
      <c r="AA26">
        <f t="shared" si="6"/>
        <v>24.436464088397788</v>
      </c>
      <c r="AB26">
        <f t="shared" si="6"/>
        <v>24.157083266115091</v>
      </c>
      <c r="AC26">
        <f t="shared" si="6"/>
        <v>22.452711703139869</v>
      </c>
      <c r="AD26">
        <f t="shared" si="6"/>
        <v>23.8286551252191</v>
      </c>
      <c r="AE26">
        <f t="shared" si="6"/>
        <v>25.439955780923313</v>
      </c>
      <c r="AF26">
        <f t="shared" si="6"/>
        <v>26.34329804501078</v>
      </c>
      <c r="AG26">
        <f t="shared" si="6"/>
        <v>27.270764160456483</v>
      </c>
      <c r="AH26">
        <f t="shared" si="6"/>
        <v>27.045383721217817</v>
      </c>
      <c r="AI26">
        <f t="shared" si="6"/>
        <v>26.883058009988474</v>
      </c>
      <c r="AJ26">
        <f t="shared" si="6"/>
        <v>28.155851329668305</v>
      </c>
      <c r="AK26">
        <f t="shared" si="6"/>
        <v>29.86065596043586</v>
      </c>
      <c r="AL26">
        <f t="shared" si="6"/>
        <v>31.654800067487766</v>
      </c>
      <c r="AM26">
        <f t="shared" si="6"/>
        <v>33.062688471352352</v>
      </c>
      <c r="AN26">
        <f t="shared" si="6"/>
        <v>34.242528939286558</v>
      </c>
      <c r="AO26">
        <f t="shared" si="6"/>
        <v>34.943537111408602</v>
      </c>
      <c r="AP26">
        <f t="shared" si="6"/>
        <v>37.401193495449803</v>
      </c>
      <c r="AQ26">
        <f t="shared" si="6"/>
        <v>38.110498052637787</v>
      </c>
      <c r="AR26">
        <f t="shared" si="6"/>
        <v>39.385356795472639</v>
      </c>
      <c r="AS26">
        <f t="shared" si="6"/>
        <v>39.604019230194993</v>
      </c>
      <c r="AT26">
        <f t="shared" si="6"/>
        <v>41.554662379421217</v>
      </c>
      <c r="AU26">
        <f t="shared" si="6"/>
        <v>41.822225720132224</v>
      </c>
      <c r="AV26">
        <f t="shared" si="6"/>
        <v>45.969638492216646</v>
      </c>
      <c r="AW26">
        <f t="shared" si="6"/>
        <v>46.729947381930188</v>
      </c>
      <c r="AX26">
        <f t="shared" si="6"/>
        <v>46.744051092524153</v>
      </c>
      <c r="AY26">
        <f t="shared" si="6"/>
        <v>49.484451340287862</v>
      </c>
      <c r="AZ26">
        <f t="shared" si="6"/>
        <v>50.79614804121006</v>
      </c>
      <c r="BA26">
        <f t="shared" si="6"/>
        <v>52.91856165952295</v>
      </c>
      <c r="BB26">
        <f t="shared" si="6"/>
        <v>55.439627693484631</v>
      </c>
      <c r="BC26">
        <f t="shared" si="6"/>
        <v>56.483123883543833</v>
      </c>
      <c r="BD26">
        <f t="shared" si="6"/>
        <v>58.414970953303069</v>
      </c>
      <c r="BE26">
        <f t="shared" si="6"/>
        <v>63.248500096767955</v>
      </c>
      <c r="BF26">
        <f t="shared" si="6"/>
        <v>65.030885024656101</v>
      </c>
      <c r="BG26">
        <f t="shared" si="6"/>
        <v>67.993583807381924</v>
      </c>
      <c r="BH26">
        <f t="shared" si="6"/>
        <v>72.578511548331903</v>
      </c>
      <c r="BI26">
        <f t="shared" si="6"/>
        <v>75.18930240609312</v>
      </c>
      <c r="BJ26">
        <f t="shared" si="6"/>
        <v>73.926996330595841</v>
      </c>
      <c r="BK26">
        <f t="shared" si="6"/>
        <v>71.917761257270513</v>
      </c>
      <c r="BL26">
        <f t="shared" si="6"/>
        <v>74.029051367361845</v>
      </c>
      <c r="BM26">
        <f t="shared" si="6"/>
        <v>82.780043877468117</v>
      </c>
      <c r="BN26">
        <f t="shared" si="6"/>
        <v>81.062125408175916</v>
      </c>
      <c r="BO26">
        <f t="shared" si="6"/>
        <v>79.72171097477846</v>
      </c>
      <c r="BP26">
        <f t="shared" si="6"/>
        <v>81.585927580016644</v>
      </c>
      <c r="BQ26">
        <f t="shared" si="6"/>
        <v>84.422201475949137</v>
      </c>
      <c r="BR26">
        <f t="shared" si="6"/>
        <v>85.018324133562572</v>
      </c>
      <c r="BS26">
        <f t="shared" si="6"/>
        <v>86.296213707108393</v>
      </c>
      <c r="BT26">
        <f t="shared" si="6"/>
        <v>91.971109560362876</v>
      </c>
      <c r="BU26">
        <f t="shared" si="6"/>
        <v>88.92075134168158</v>
      </c>
      <c r="BV26">
        <f t="shared" si="6"/>
        <v>74.834355828220851</v>
      </c>
      <c r="BW26">
        <f t="shared" si="6"/>
        <v>87.457021042497601</v>
      </c>
      <c r="BX26">
        <f t="shared" si="6"/>
        <v>84.747188973521943</v>
      </c>
    </row>
    <row r="27" spans="1:77" x14ac:dyDescent="0.2">
      <c r="B27" t="s">
        <v>18</v>
      </c>
      <c r="M27">
        <f t="shared" si="6"/>
        <v>14.338993788435985</v>
      </c>
      <c r="N27">
        <f t="shared" si="6"/>
        <v>16.526163762960262</v>
      </c>
      <c r="O27">
        <f t="shared" si="6"/>
        <v>16.696270773617691</v>
      </c>
      <c r="P27">
        <f t="shared" si="6"/>
        <v>17.443374866708538</v>
      </c>
      <c r="Q27">
        <f t="shared" si="6"/>
        <v>17.308682596014311</v>
      </c>
      <c r="R27">
        <f t="shared" si="6"/>
        <v>19.057612177215905</v>
      </c>
      <c r="S27">
        <f t="shared" si="6"/>
        <v>20.227614442019373</v>
      </c>
      <c r="T27">
        <f t="shared" si="6"/>
        <v>21.123203816530637</v>
      </c>
      <c r="U27">
        <f t="shared" si="6"/>
        <v>21.447253705318222</v>
      </c>
      <c r="V27">
        <f t="shared" si="6"/>
        <v>22.55726587248472</v>
      </c>
      <c r="W27">
        <f t="shared" si="6"/>
        <v>24.345962185662902</v>
      </c>
      <c r="X27">
        <f t="shared" si="6"/>
        <v>26.326889549074576</v>
      </c>
      <c r="Y27">
        <f t="shared" si="6"/>
        <v>27.110392097846606</v>
      </c>
      <c r="Z27">
        <f t="shared" si="6"/>
        <v>27.686945500633712</v>
      </c>
      <c r="AA27">
        <f t="shared" si="6"/>
        <v>29.082530729526948</v>
      </c>
      <c r="AB27">
        <f t="shared" si="6"/>
        <v>30.604248408470831</v>
      </c>
      <c r="AC27">
        <f t="shared" si="6"/>
        <v>27.864867011769686</v>
      </c>
      <c r="AD27">
        <f t="shared" si="6"/>
        <v>30.843149022432051</v>
      </c>
      <c r="AE27">
        <f t="shared" si="6"/>
        <v>31.332839738843639</v>
      </c>
      <c r="AF27">
        <f t="shared" si="6"/>
        <v>32.396190660617464</v>
      </c>
      <c r="AG27">
        <f t="shared" si="6"/>
        <v>33.448049076253653</v>
      </c>
      <c r="AH27">
        <f t="shared" si="6"/>
        <v>33.300839484730062</v>
      </c>
      <c r="AI27">
        <f t="shared" si="6"/>
        <v>34.554898648648646</v>
      </c>
      <c r="AJ27">
        <f t="shared" si="6"/>
        <v>34.770831719072049</v>
      </c>
      <c r="AK27">
        <f t="shared" si="6"/>
        <v>36.518507812625458</v>
      </c>
      <c r="AL27">
        <f t="shared" si="6"/>
        <v>38.007704998894425</v>
      </c>
      <c r="AM27">
        <f t="shared" si="6"/>
        <v>39.054290533417671</v>
      </c>
      <c r="AN27">
        <f t="shared" si="6"/>
        <v>39.036608514869386</v>
      </c>
      <c r="AO27">
        <f t="shared" si="6"/>
        <v>39.613144836625793</v>
      </c>
      <c r="AP27">
        <f t="shared" si="6"/>
        <v>41.510832840208444</v>
      </c>
      <c r="AQ27">
        <f t="shared" si="6"/>
        <v>42.077400770640828</v>
      </c>
      <c r="AR27">
        <f t="shared" si="6"/>
        <v>42.23915339992957</v>
      </c>
      <c r="AS27">
        <f t="shared" si="6"/>
        <v>43.129063350468705</v>
      </c>
      <c r="AT27">
        <f t="shared" si="6"/>
        <v>44.930500009948467</v>
      </c>
      <c r="AU27">
        <f t="shared" si="6"/>
        <v>44.752792224401055</v>
      </c>
      <c r="AV27">
        <f t="shared" si="6"/>
        <v>47.220020438085925</v>
      </c>
      <c r="AW27">
        <f t="shared" si="6"/>
        <v>48.759990443923201</v>
      </c>
      <c r="AX27">
        <f t="shared" si="6"/>
        <v>48.600195143104948</v>
      </c>
      <c r="AY27">
        <f t="shared" si="6"/>
        <v>50.290862600257888</v>
      </c>
      <c r="AZ27">
        <f t="shared" si="6"/>
        <v>52.730315345663179</v>
      </c>
      <c r="BA27">
        <f t="shared" si="6"/>
        <v>53.236085786229047</v>
      </c>
      <c r="BB27">
        <f t="shared" si="6"/>
        <v>55.622911235522885</v>
      </c>
      <c r="BC27">
        <f t="shared" si="6"/>
        <v>54.990485791695541</v>
      </c>
      <c r="BD27">
        <f t="shared" si="6"/>
        <v>55.695548303150531</v>
      </c>
      <c r="BE27">
        <f t="shared" si="6"/>
        <v>57.065458207452167</v>
      </c>
      <c r="BF27">
        <f t="shared" si="6"/>
        <v>59.904136275087211</v>
      </c>
      <c r="BG27">
        <f t="shared" si="6"/>
        <v>59.293275117240739</v>
      </c>
      <c r="BH27">
        <f t="shared" si="6"/>
        <v>60.596562113179345</v>
      </c>
      <c r="BI27">
        <f t="shared" si="6"/>
        <v>61.865810586391603</v>
      </c>
      <c r="BJ27">
        <f t="shared" si="6"/>
        <v>61.016031165151695</v>
      </c>
      <c r="BK27">
        <f t="shared" si="6"/>
        <v>61.845799629665727</v>
      </c>
      <c r="BL27">
        <f t="shared" si="6"/>
        <v>67.962052002810964</v>
      </c>
      <c r="BM27">
        <f t="shared" si="6"/>
        <v>69.263446905316002</v>
      </c>
      <c r="BN27">
        <f t="shared" si="6"/>
        <v>68.255282245348468</v>
      </c>
      <c r="BO27">
        <f t="shared" si="6"/>
        <v>72.280668949170405</v>
      </c>
      <c r="BP27">
        <f t="shared" si="6"/>
        <v>72.147977126902731</v>
      </c>
      <c r="BQ27">
        <f t="shared" si="6"/>
        <v>74.738412593933404</v>
      </c>
      <c r="BR27">
        <f t="shared" si="6"/>
        <v>76.196330580344778</v>
      </c>
      <c r="BS27">
        <f t="shared" si="6"/>
        <v>78.610396150402863</v>
      </c>
      <c r="BT27">
        <f t="shared" si="6"/>
        <v>75.05276586200128</v>
      </c>
      <c r="BU27">
        <f t="shared" si="6"/>
        <v>73.718748299319728</v>
      </c>
      <c r="BV27">
        <f t="shared" si="6"/>
        <v>64.258394485212364</v>
      </c>
      <c r="BW27">
        <f t="shared" si="6"/>
        <v>68.123176383088278</v>
      </c>
      <c r="BX27">
        <f t="shared" si="6"/>
        <v>65.3521199143469</v>
      </c>
    </row>
    <row r="28" spans="1:77" x14ac:dyDescent="0.2">
      <c r="B28" t="s">
        <v>40</v>
      </c>
      <c r="C28">
        <f>C14</f>
        <v>5.6602357984994649</v>
      </c>
      <c r="D28">
        <f t="shared" ref="D28:BO28" si="7">D14</f>
        <v>6.1479321456152967</v>
      </c>
      <c r="E28">
        <f t="shared" si="7"/>
        <v>6.3384363891123279</v>
      </c>
      <c r="F28">
        <f t="shared" si="7"/>
        <v>6.8232266197442026</v>
      </c>
      <c r="G28">
        <f t="shared" si="7"/>
        <v>7.3841043571812799</v>
      </c>
      <c r="H28">
        <f t="shared" si="7"/>
        <v>7.330801123445231</v>
      </c>
      <c r="I28">
        <f t="shared" si="7"/>
        <v>7.1639728154351321</v>
      </c>
      <c r="J28">
        <f t="shared" si="7"/>
        <v>7.4491620111731853</v>
      </c>
      <c r="K28">
        <f t="shared" si="7"/>
        <v>7.7869087213599411</v>
      </c>
      <c r="L28">
        <f t="shared" si="7"/>
        <v>8.0228539199097586</v>
      </c>
      <c r="M28">
        <f t="shared" si="7"/>
        <v>8.3447751367794947</v>
      </c>
      <c r="N28">
        <f t="shared" si="7"/>
        <v>9.0685276942134134</v>
      </c>
      <c r="O28">
        <f t="shared" si="7"/>
        <v>9.5540786015002244</v>
      </c>
      <c r="P28">
        <f t="shared" si="7"/>
        <v>10.07963433005221</v>
      </c>
      <c r="Q28">
        <f t="shared" si="7"/>
        <v>10.280397670214903</v>
      </c>
      <c r="R28">
        <f t="shared" si="7"/>
        <v>10.606104508878751</v>
      </c>
      <c r="S28">
        <f t="shared" si="7"/>
        <v>11.232561326572563</v>
      </c>
      <c r="T28">
        <f t="shared" si="7"/>
        <v>11.804551098005742</v>
      </c>
      <c r="U28">
        <f t="shared" si="7"/>
        <v>12.230661067878883</v>
      </c>
      <c r="V28">
        <f t="shared" si="7"/>
        <v>12.829960690149301</v>
      </c>
      <c r="W28">
        <f t="shared" si="7"/>
        <v>13.615843663087324</v>
      </c>
      <c r="X28">
        <f t="shared" si="7"/>
        <v>14.263897159270027</v>
      </c>
      <c r="Y28">
        <f t="shared" si="7"/>
        <v>14.769070687772924</v>
      </c>
      <c r="Z28">
        <f t="shared" si="7"/>
        <v>14.67556842915983</v>
      </c>
      <c r="AA28">
        <f t="shared" si="7"/>
        <v>15.061595780713215</v>
      </c>
      <c r="AB28">
        <f t="shared" si="7"/>
        <v>16.040732910500353</v>
      </c>
      <c r="AC28">
        <f t="shared" si="7"/>
        <v>16.126213438735178</v>
      </c>
      <c r="AD28">
        <f t="shared" si="7"/>
        <v>16.655324372816267</v>
      </c>
      <c r="AE28">
        <f t="shared" si="7"/>
        <v>17.370732696748426</v>
      </c>
      <c r="AF28">
        <f t="shared" si="7"/>
        <v>18.265342425140823</v>
      </c>
      <c r="AG28">
        <f t="shared" si="7"/>
        <v>19.426992834041474</v>
      </c>
      <c r="AH28">
        <f t="shared" si="7"/>
        <v>19.813248900950654</v>
      </c>
      <c r="AI28">
        <f t="shared" si="7"/>
        <v>20.377021442748838</v>
      </c>
      <c r="AJ28">
        <f t="shared" si="7"/>
        <v>20.831125501281964</v>
      </c>
      <c r="AK28">
        <f t="shared" si="7"/>
        <v>21.875697972735047</v>
      </c>
      <c r="AL28">
        <f t="shared" si="7"/>
        <v>22.93881496056197</v>
      </c>
      <c r="AM28">
        <f t="shared" si="7"/>
        <v>24.45335876918729</v>
      </c>
      <c r="AN28">
        <f t="shared" si="7"/>
        <v>25.0430407849035</v>
      </c>
      <c r="AO28">
        <f t="shared" si="7"/>
        <v>25.987014656724092</v>
      </c>
      <c r="AP28">
        <f t="shared" si="7"/>
        <v>27.652078167215663</v>
      </c>
      <c r="AQ28">
        <f t="shared" si="7"/>
        <v>28.786184691936192</v>
      </c>
      <c r="AR28">
        <f t="shared" si="7"/>
        <v>29.23030195065467</v>
      </c>
      <c r="AS28">
        <f t="shared" si="7"/>
        <v>29.728587952664824</v>
      </c>
      <c r="AT28">
        <f t="shared" si="7"/>
        <v>30.66367499450509</v>
      </c>
      <c r="AU28">
        <f t="shared" si="7"/>
        <v>31.948704512372633</v>
      </c>
      <c r="AV28">
        <f t="shared" si="7"/>
        <v>34.544096318518669</v>
      </c>
      <c r="AW28">
        <f t="shared" si="7"/>
        <v>36.957848980153813</v>
      </c>
      <c r="AX28">
        <f t="shared" si="7"/>
        <v>38.205480805326694</v>
      </c>
      <c r="AY28">
        <f t="shared" si="7"/>
        <v>41.413655903229035</v>
      </c>
      <c r="AZ28">
        <f t="shared" si="7"/>
        <v>44.355345411108893</v>
      </c>
      <c r="BA28">
        <f t="shared" si="7"/>
        <v>48.256861252454023</v>
      </c>
      <c r="BB28">
        <f t="shared" si="7"/>
        <v>53.022839801948571</v>
      </c>
      <c r="BC28">
        <f t="shared" si="7"/>
        <v>53.304010194735369</v>
      </c>
      <c r="BD28">
        <f t="shared" si="7"/>
        <v>55.842792471811215</v>
      </c>
      <c r="BE28">
        <f t="shared" si="7"/>
        <v>58.678654039191727</v>
      </c>
      <c r="BF28">
        <f t="shared" si="7"/>
        <v>66.723579086336017</v>
      </c>
      <c r="BG28">
        <f t="shared" si="7"/>
        <v>69.651917054189994</v>
      </c>
      <c r="BH28">
        <f t="shared" si="7"/>
        <v>77.353748448791876</v>
      </c>
      <c r="BI28">
        <f t="shared" si="7"/>
        <v>80.022966904227275</v>
      </c>
      <c r="BJ28">
        <f t="shared" si="7"/>
        <v>79.901184706515892</v>
      </c>
      <c r="BK28">
        <f t="shared" si="7"/>
        <v>74.521766169154233</v>
      </c>
      <c r="BL28">
        <f t="shared" si="7"/>
        <v>84.522337654903978</v>
      </c>
      <c r="BM28">
        <f t="shared" si="7"/>
        <v>91.77134561829709</v>
      </c>
      <c r="BN28">
        <f t="shared" si="7"/>
        <v>92.241629066729999</v>
      </c>
      <c r="BO28">
        <f t="shared" si="7"/>
        <v>96.806226059463725</v>
      </c>
      <c r="BP28">
        <f t="shared" ref="BP28:BY28" si="8">BP14</f>
        <v>96.95348695995385</v>
      </c>
      <c r="BQ28">
        <f t="shared" si="8"/>
        <v>95.682843999876511</v>
      </c>
      <c r="BR28">
        <f t="shared" si="8"/>
        <v>95.301810040363264</v>
      </c>
      <c r="BS28">
        <f t="shared" si="8"/>
        <v>98.813686605981786</v>
      </c>
      <c r="BT28">
        <f t="shared" si="8"/>
        <v>99.127451610828885</v>
      </c>
      <c r="BU28">
        <f t="shared" si="8"/>
        <v>101.38784854896264</v>
      </c>
      <c r="BV28">
        <f t="shared" si="8"/>
        <v>91.875712656784486</v>
      </c>
      <c r="BW28">
        <f t="shared" si="8"/>
        <v>100.30349109801685</v>
      </c>
      <c r="BX28">
        <f t="shared" si="8"/>
        <v>100.4406424799225</v>
      </c>
      <c r="BY28">
        <f t="shared" si="8"/>
        <v>102.72614932860246</v>
      </c>
    </row>
    <row r="29" spans="1:77" x14ac:dyDescent="0.2">
      <c r="B29" t="s">
        <v>41</v>
      </c>
      <c r="C29">
        <f>C18</f>
        <v>18.610041377512786</v>
      </c>
      <c r="D29">
        <f t="shared" ref="D29:BO29" si="9">D18</f>
        <v>19.949502133712659</v>
      </c>
      <c r="E29">
        <f t="shared" si="9"/>
        <v>19.384209036883316</v>
      </c>
      <c r="F29">
        <f t="shared" si="9"/>
        <v>20.325954902522025</v>
      </c>
      <c r="G29">
        <f t="shared" si="9"/>
        <v>21.587741284463398</v>
      </c>
      <c r="H29">
        <f t="shared" si="9"/>
        <v>19.890005818087786</v>
      </c>
      <c r="I29">
        <f t="shared" si="9"/>
        <v>18.309697249116336</v>
      </c>
      <c r="J29">
        <f t="shared" si="9"/>
        <v>18.233234022666199</v>
      </c>
      <c r="K29">
        <f t="shared" si="9"/>
        <v>18.343776955396645</v>
      </c>
      <c r="L29">
        <f t="shared" si="9"/>
        <v>18.223614130434783</v>
      </c>
      <c r="M29">
        <f t="shared" si="9"/>
        <v>18.322434801786404</v>
      </c>
      <c r="N29">
        <f t="shared" si="9"/>
        <v>20.87344724708435</v>
      </c>
      <c r="O29">
        <f t="shared" si="9"/>
        <v>21.292556322577191</v>
      </c>
      <c r="P29">
        <f t="shared" si="9"/>
        <v>22.299767441860467</v>
      </c>
      <c r="Q29">
        <f t="shared" si="9"/>
        <v>23.083813791888012</v>
      </c>
      <c r="R29">
        <f t="shared" si="9"/>
        <v>23.577000622277534</v>
      </c>
      <c r="S29">
        <f t="shared" si="9"/>
        <v>24.16800240432779</v>
      </c>
      <c r="T29">
        <f t="shared" si="9"/>
        <v>25.976694499017679</v>
      </c>
      <c r="U29">
        <f t="shared" si="9"/>
        <v>26.649918805593931</v>
      </c>
      <c r="V29">
        <f t="shared" si="9"/>
        <v>28.874153444272444</v>
      </c>
      <c r="W29">
        <f t="shared" si="9"/>
        <v>30.425113464447808</v>
      </c>
      <c r="X29">
        <f t="shared" si="9"/>
        <v>32.905288304919104</v>
      </c>
      <c r="Y29">
        <f t="shared" si="9"/>
        <v>34.49983334027749</v>
      </c>
      <c r="Z29">
        <f t="shared" si="9"/>
        <v>35.375169812851034</v>
      </c>
      <c r="AA29">
        <f t="shared" si="9"/>
        <v>36.111845558644553</v>
      </c>
      <c r="AB29">
        <f t="shared" si="9"/>
        <v>38.431729718328761</v>
      </c>
      <c r="AC29">
        <f t="shared" si="9"/>
        <v>37.795063224343814</v>
      </c>
      <c r="AD29">
        <f t="shared" si="9"/>
        <v>39.911417062238783</v>
      </c>
      <c r="AE29">
        <f t="shared" si="9"/>
        <v>40.364489468480066</v>
      </c>
      <c r="AF29">
        <f t="shared" si="9"/>
        <v>40.828224417995358</v>
      </c>
      <c r="AG29">
        <f t="shared" si="9"/>
        <v>39.271737891737892</v>
      </c>
      <c r="AH29">
        <f t="shared" si="9"/>
        <v>39.614528401019669</v>
      </c>
      <c r="AI29">
        <f t="shared" si="9"/>
        <v>42.546623859964832</v>
      </c>
      <c r="AJ29">
        <f t="shared" si="9"/>
        <v>44.045165447289655</v>
      </c>
      <c r="AK29">
        <f t="shared" si="9"/>
        <v>46.543487421516161</v>
      </c>
      <c r="AL29">
        <f t="shared" si="9"/>
        <v>47.100870859043368</v>
      </c>
      <c r="AM29">
        <f t="shared" si="9"/>
        <v>49.236750900869886</v>
      </c>
      <c r="AN29">
        <f t="shared" si="9"/>
        <v>52.87454506013642</v>
      </c>
      <c r="AO29">
        <f t="shared" si="9"/>
        <v>55.746351668537606</v>
      </c>
      <c r="AP29">
        <f t="shared" si="9"/>
        <v>62.547824471050468</v>
      </c>
      <c r="AQ29">
        <f t="shared" si="9"/>
        <v>67.295774271195512</v>
      </c>
      <c r="AR29">
        <f t="shared" si="9"/>
        <v>68.877146595431498</v>
      </c>
      <c r="AS29">
        <f t="shared" si="9"/>
        <v>68.912717296979537</v>
      </c>
      <c r="AT29">
        <f t="shared" si="9"/>
        <v>74.291783707865164</v>
      </c>
      <c r="AU29">
        <f t="shared" si="9"/>
        <v>74.472534582088187</v>
      </c>
      <c r="AV29">
        <f t="shared" si="9"/>
        <v>82.528460291734191</v>
      </c>
      <c r="AW29">
        <f t="shared" si="9"/>
        <v>85.659134330324804</v>
      </c>
      <c r="AX29">
        <f t="shared" si="9"/>
        <v>89.782820205251227</v>
      </c>
      <c r="AY29">
        <f t="shared" si="9"/>
        <v>101.921837608278</v>
      </c>
      <c r="AZ29">
        <f t="shared" si="9"/>
        <v>108.61269723282764</v>
      </c>
      <c r="BA29">
        <f t="shared" si="9"/>
        <v>119.53786123227918</v>
      </c>
      <c r="BB29">
        <f t="shared" si="9"/>
        <v>116.41846816976125</v>
      </c>
      <c r="BC29">
        <f t="shared" si="9"/>
        <v>110.17630057803468</v>
      </c>
      <c r="BD29">
        <f t="shared" si="9"/>
        <v>104.84755165769717</v>
      </c>
      <c r="BE29">
        <f t="shared" si="9"/>
        <v>115.20446159574828</v>
      </c>
      <c r="BF29">
        <f t="shared" si="9"/>
        <v>120.82816921088485</v>
      </c>
      <c r="BG29">
        <f t="shared" si="9"/>
        <v>127.19896416281415</v>
      </c>
      <c r="BH29">
        <f t="shared" si="9"/>
        <v>129.91231702963228</v>
      </c>
      <c r="BI29">
        <f t="shared" si="9"/>
        <v>133.23494983277592</v>
      </c>
      <c r="BJ29">
        <f t="shared" si="9"/>
        <v>133.54746870913507</v>
      </c>
      <c r="BK29">
        <f t="shared" si="9"/>
        <v>122.14981606500385</v>
      </c>
      <c r="BL29">
        <f t="shared" si="9"/>
        <v>142.29862391220473</v>
      </c>
      <c r="BM29">
        <f t="shared" si="9"/>
        <v>146.02227201434013</v>
      </c>
      <c r="BN29">
        <f t="shared" si="9"/>
        <v>140.29280463354868</v>
      </c>
      <c r="BO29">
        <f t="shared" si="9"/>
        <v>137.66450516524304</v>
      </c>
      <c r="BP29">
        <f t="shared" ref="BP29:BY29" si="10">BP18</f>
        <v>141.07209917054053</v>
      </c>
      <c r="BQ29">
        <f t="shared" si="10"/>
        <v>142.40307003219334</v>
      </c>
      <c r="BR29">
        <f t="shared" si="10"/>
        <v>145.48046363806318</v>
      </c>
      <c r="BS29">
        <f t="shared" si="10"/>
        <v>149.84288423292168</v>
      </c>
      <c r="BT29">
        <f t="shared" si="10"/>
        <v>163.80626455412994</v>
      </c>
      <c r="BU29">
        <f t="shared" si="10"/>
        <v>156.74630763688759</v>
      </c>
      <c r="BV29">
        <f t="shared" si="10"/>
        <v>123.86139073154892</v>
      </c>
      <c r="BW29">
        <f t="shared" si="10"/>
        <v>149.47799971397245</v>
      </c>
      <c r="BX29">
        <f t="shared" si="10"/>
        <v>150.37594778769557</v>
      </c>
      <c r="BY29">
        <f t="shared" si="10"/>
        <v>167.98483703353804</v>
      </c>
    </row>
    <row r="30" spans="1:77" x14ac:dyDescent="0.2">
      <c r="B30" t="s">
        <v>42</v>
      </c>
      <c r="M30">
        <f t="shared" ref="M30:BX30" si="11">(M12+M13)</f>
        <v>17.650581777019276</v>
      </c>
      <c r="N30">
        <f t="shared" si="11"/>
        <v>20.331597313005098</v>
      </c>
      <c r="O30">
        <f t="shared" si="11"/>
        <v>21.762913111288661</v>
      </c>
      <c r="P30">
        <f t="shared" si="11"/>
        <v>19.875300883302877</v>
      </c>
      <c r="Q30">
        <f t="shared" si="11"/>
        <v>21.832644171815854</v>
      </c>
      <c r="R30">
        <f t="shared" si="11"/>
        <v>23.621130266225741</v>
      </c>
      <c r="S30">
        <f t="shared" si="11"/>
        <v>25.172469503068829</v>
      </c>
      <c r="T30">
        <f t="shared" si="11"/>
        <v>26.826602870473312</v>
      </c>
      <c r="U30">
        <f t="shared" si="11"/>
        <v>22.958804589591274</v>
      </c>
      <c r="V30">
        <f t="shared" si="11"/>
        <v>26.846545398221139</v>
      </c>
      <c r="W30">
        <f t="shared" si="11"/>
        <v>27.405153592896287</v>
      </c>
      <c r="X30">
        <f t="shared" si="11"/>
        <v>33.093831913308421</v>
      </c>
      <c r="Y30">
        <f t="shared" si="11"/>
        <v>38.190030131782734</v>
      </c>
      <c r="Z30">
        <f t="shared" si="11"/>
        <v>41.360066350565681</v>
      </c>
      <c r="AA30">
        <f t="shared" si="11"/>
        <v>47.706946539837894</v>
      </c>
      <c r="AB30">
        <f t="shared" si="11"/>
        <v>58.478747404874987</v>
      </c>
      <c r="AC30">
        <f t="shared" si="11"/>
        <v>58.33135924696775</v>
      </c>
      <c r="AD30">
        <f t="shared" si="11"/>
        <v>67.128432692827019</v>
      </c>
      <c r="AE30">
        <f t="shared" si="11"/>
        <v>66.254279897626063</v>
      </c>
      <c r="AF30">
        <f t="shared" si="11"/>
        <v>69.636977362146581</v>
      </c>
      <c r="AG30">
        <f t="shared" si="11"/>
        <v>80.138449316473725</v>
      </c>
      <c r="AH30">
        <f t="shared" si="11"/>
        <v>71.446239832917726</v>
      </c>
      <c r="AI30">
        <f t="shared" si="11"/>
        <v>64.409301568313296</v>
      </c>
      <c r="AJ30">
        <f t="shared" si="11"/>
        <v>58.093592148976029</v>
      </c>
      <c r="AK30">
        <f t="shared" si="11"/>
        <v>59.865671598784019</v>
      </c>
      <c r="AL30">
        <f t="shared" si="11"/>
        <v>63.077081902253028</v>
      </c>
      <c r="AM30">
        <f t="shared" si="11"/>
        <v>61.457199788115609</v>
      </c>
      <c r="AN30">
        <f t="shared" si="11"/>
        <v>59.116447693110707</v>
      </c>
      <c r="AO30">
        <f t="shared" si="11"/>
        <v>66.407053046210351</v>
      </c>
      <c r="AP30">
        <f t="shared" si="11"/>
        <v>61.82590280514011</v>
      </c>
      <c r="AQ30">
        <f t="shared" si="11"/>
        <v>58.395255201166606</v>
      </c>
      <c r="AR30">
        <f t="shared" si="11"/>
        <v>62.097533391376246</v>
      </c>
      <c r="AS30">
        <f t="shared" si="11"/>
        <v>63.904904621170104</v>
      </c>
      <c r="AT30">
        <f t="shared" si="11"/>
        <v>71.586048980732642</v>
      </c>
      <c r="AU30">
        <f t="shared" si="11"/>
        <v>75.564114139198665</v>
      </c>
      <c r="AV30">
        <f t="shared" si="11"/>
        <v>79.620696778450835</v>
      </c>
      <c r="AW30">
        <f t="shared" si="11"/>
        <v>90.359480878950194</v>
      </c>
      <c r="AX30">
        <f t="shared" si="11"/>
        <v>96.768105016257621</v>
      </c>
      <c r="AY30">
        <f t="shared" si="11"/>
        <v>97.023832643877796</v>
      </c>
      <c r="AZ30">
        <f t="shared" si="11"/>
        <v>104.90833177859074</v>
      </c>
      <c r="BA30">
        <f t="shared" si="11"/>
        <v>110.97775066082485</v>
      </c>
      <c r="BB30">
        <f t="shared" si="11"/>
        <v>110.20200648127735</v>
      </c>
      <c r="BC30">
        <f t="shared" si="11"/>
        <v>126.52615943482957</v>
      </c>
      <c r="BD30">
        <f t="shared" si="11"/>
        <v>156.72226568509637</v>
      </c>
      <c r="BE30">
        <f t="shared" si="11"/>
        <v>131.07287254709559</v>
      </c>
      <c r="BF30">
        <f t="shared" si="11"/>
        <v>124.73016579976314</v>
      </c>
      <c r="BG30">
        <f t="shared" si="11"/>
        <v>130.35200989078015</v>
      </c>
      <c r="BH30">
        <f t="shared" si="11"/>
        <v>149.61690552714151</v>
      </c>
      <c r="BI30">
        <f t="shared" si="11"/>
        <v>153.81149597194684</v>
      </c>
      <c r="BJ30">
        <f t="shared" si="11"/>
        <v>122.20673149734965</v>
      </c>
      <c r="BK30">
        <f t="shared" si="11"/>
        <v>109.37073668356669</v>
      </c>
      <c r="BL30">
        <f t="shared" si="11"/>
        <v>107.4005528602876</v>
      </c>
      <c r="BM30">
        <f t="shared" si="11"/>
        <v>109.06530891695814</v>
      </c>
      <c r="BN30">
        <f t="shared" si="11"/>
        <v>106.1050833140236</v>
      </c>
      <c r="BO30">
        <f t="shared" si="11"/>
        <v>102.9058873348521</v>
      </c>
      <c r="BP30">
        <f t="shared" si="11"/>
        <v>130.87858929066115</v>
      </c>
      <c r="BQ30">
        <f t="shared" si="11"/>
        <v>134.6971680694397</v>
      </c>
      <c r="BR30">
        <f t="shared" si="11"/>
        <v>138.05657282238786</v>
      </c>
      <c r="BS30">
        <f t="shared" si="11"/>
        <v>139.33015653477258</v>
      </c>
      <c r="BT30">
        <f t="shared" si="11"/>
        <v>150.62908176515739</v>
      </c>
      <c r="BU30">
        <f t="shared" si="11"/>
        <v>149.22894585253459</v>
      </c>
      <c r="BV30">
        <f t="shared" si="11"/>
        <v>269.38043975600738</v>
      </c>
      <c r="BW30">
        <f t="shared" si="11"/>
        <v>195.63842842327975</v>
      </c>
      <c r="BX30">
        <f t="shared" si="11"/>
        <v>273.90633694049188</v>
      </c>
    </row>
    <row r="32" spans="1:77" x14ac:dyDescent="0.2">
      <c r="A32" t="s">
        <v>47</v>
      </c>
      <c r="B32" t="s">
        <v>35</v>
      </c>
      <c r="D32" s="1">
        <f>D21/C21-1</f>
        <v>9.5875312309924743E-2</v>
      </c>
      <c r="E32" s="1">
        <f t="shared" ref="E32:BP32" si="12">E21/D21-1</f>
        <v>6.5067202739274244E-2</v>
      </c>
      <c r="F32" s="1">
        <f t="shared" si="12"/>
        <v>-1.5553562003258081E-2</v>
      </c>
      <c r="G32" s="1">
        <f t="shared" si="12"/>
        <v>1.8733659202875508E-2</v>
      </c>
      <c r="H32" s="1">
        <f t="shared" si="12"/>
        <v>5.6867819083106896E-2</v>
      </c>
      <c r="I32" s="1">
        <f t="shared" si="12"/>
        <v>9.0149726363037974E-3</v>
      </c>
      <c r="J32" s="1">
        <f t="shared" si="12"/>
        <v>4.2696579389565503E-2</v>
      </c>
      <c r="K32" s="1">
        <f t="shared" si="12"/>
        <v>2.1072888510723198E-2</v>
      </c>
      <c r="L32" s="1">
        <f t="shared" si="12"/>
        <v>1.7304253714480522E-2</v>
      </c>
      <c r="M32" s="1">
        <f t="shared" si="12"/>
        <v>2.9953891732375171E-2</v>
      </c>
      <c r="N32" s="1">
        <f t="shared" si="12"/>
        <v>6.8370835638462246E-2</v>
      </c>
      <c r="O32" s="1">
        <f t="shared" si="12"/>
        <v>4.7309959128623458E-2</v>
      </c>
      <c r="P32" s="1">
        <f t="shared" si="12"/>
        <v>5.9701687170928164E-2</v>
      </c>
      <c r="Q32" s="1">
        <f t="shared" si="12"/>
        <v>8.3720648490239968E-2</v>
      </c>
      <c r="R32" s="1">
        <f t="shared" si="12"/>
        <v>3.3877128505754417E-2</v>
      </c>
      <c r="S32" s="1">
        <f t="shared" si="12"/>
        <v>7.6890937910505386E-2</v>
      </c>
      <c r="T32" s="1">
        <f t="shared" si="12"/>
        <v>6.7225648822379247E-2</v>
      </c>
      <c r="U32" s="1">
        <f t="shared" si="12"/>
        <v>4.8912730102695257E-2</v>
      </c>
      <c r="V32" s="1">
        <f t="shared" si="12"/>
        <v>8.5099211042123812E-2</v>
      </c>
      <c r="W32" s="1">
        <f t="shared" si="12"/>
        <v>5.3306688945930825E-2</v>
      </c>
      <c r="X32" s="1">
        <f t="shared" si="12"/>
        <v>6.0498202479814189E-2</v>
      </c>
      <c r="Y32" s="1">
        <f t="shared" si="12"/>
        <v>5.291647172382774E-2</v>
      </c>
      <c r="Z32" s="1">
        <f t="shared" si="12"/>
        <v>-1.0657732660465435E-2</v>
      </c>
      <c r="AA32" s="1">
        <f t="shared" si="12"/>
        <v>3.192917759255276E-2</v>
      </c>
      <c r="AB32" s="1">
        <f t="shared" si="12"/>
        <v>6.5256729671528291E-2</v>
      </c>
      <c r="AC32" s="1">
        <f t="shared" si="12"/>
        <v>-5.6082308983164131E-3</v>
      </c>
      <c r="AD32" s="1">
        <f t="shared" si="12"/>
        <v>6.5431221621817359E-2</v>
      </c>
      <c r="AE32" s="1">
        <f t="shared" si="12"/>
        <v>3.6551112222359183E-2</v>
      </c>
      <c r="AF32" s="1">
        <f t="shared" si="12"/>
        <v>1.5107613025763467E-2</v>
      </c>
      <c r="AG32" s="1">
        <f t="shared" si="12"/>
        <v>2.9437739711630995E-2</v>
      </c>
      <c r="AH32" s="1">
        <f t="shared" si="12"/>
        <v>1.3810819158805332E-2</v>
      </c>
      <c r="AI32" s="1">
        <f t="shared" si="12"/>
        <v>3.2031084692552447E-2</v>
      </c>
      <c r="AJ32" s="1">
        <f t="shared" si="12"/>
        <v>2.1350761411284669E-2</v>
      </c>
      <c r="AK32" s="1">
        <f t="shared" si="12"/>
        <v>3.881244330983602E-2</v>
      </c>
      <c r="AL32" s="1">
        <f t="shared" si="12"/>
        <v>3.295876856369806E-2</v>
      </c>
      <c r="AM32" s="1">
        <f t="shared" si="12"/>
        <v>4.2089418782111254E-2</v>
      </c>
      <c r="AN32" s="1">
        <f t="shared" si="12"/>
        <v>1.5448262964221193E-2</v>
      </c>
      <c r="AO32" s="1">
        <f t="shared" si="12"/>
        <v>2.4436577944569882E-2</v>
      </c>
      <c r="AP32" s="1">
        <f t="shared" si="12"/>
        <v>6.2062098787458053E-2</v>
      </c>
      <c r="AQ32" s="1">
        <f t="shared" si="12"/>
        <v>4.3120924677002348E-2</v>
      </c>
      <c r="AR32" s="1">
        <f t="shared" si="12"/>
        <v>3.1526162752948839E-2</v>
      </c>
      <c r="AS32" s="1">
        <f t="shared" si="12"/>
        <v>1.7708404512278175E-2</v>
      </c>
      <c r="AT32" s="1">
        <f t="shared" si="12"/>
        <v>4.1715864830269345E-2</v>
      </c>
      <c r="AU32" s="1">
        <f t="shared" si="12"/>
        <v>2.8776013090903607E-2</v>
      </c>
      <c r="AV32" s="1">
        <f t="shared" si="12"/>
        <v>5.8093687157378504E-2</v>
      </c>
      <c r="AW32" s="1">
        <f t="shared" si="12"/>
        <v>3.8164078298382753E-2</v>
      </c>
      <c r="AX32" s="1">
        <f t="shared" si="12"/>
        <v>1.951586709608244E-2</v>
      </c>
      <c r="AY32" s="1">
        <f t="shared" si="12"/>
        <v>6.1417641171306769E-2</v>
      </c>
      <c r="AZ32" s="1">
        <f t="shared" si="12"/>
        <v>5.2750344257721071E-2</v>
      </c>
      <c r="BA32" s="1">
        <f t="shared" si="12"/>
        <v>4.3617558006614043E-2</v>
      </c>
      <c r="BB32" s="1">
        <f t="shared" si="12"/>
        <v>4.2776844042080819E-2</v>
      </c>
      <c r="BC32" s="1">
        <f t="shared" si="12"/>
        <v>-7.0862812703742506E-5</v>
      </c>
      <c r="BD32" s="1">
        <f t="shared" si="12"/>
        <v>1.1556234338390814E-2</v>
      </c>
      <c r="BE32" s="1">
        <f t="shared" si="12"/>
        <v>4.8900763641751777E-2</v>
      </c>
      <c r="BF32" s="1">
        <f t="shared" si="12"/>
        <v>5.8301494765856221E-2</v>
      </c>
      <c r="BG32" s="1">
        <f t="shared" si="12"/>
        <v>4.2097300601711796E-2</v>
      </c>
      <c r="BH32" s="1">
        <f t="shared" si="12"/>
        <v>4.2019624803586231E-2</v>
      </c>
      <c r="BI32" s="1">
        <f t="shared" si="12"/>
        <v>3.3399655147631879E-2</v>
      </c>
      <c r="BJ32" s="1">
        <f t="shared" si="12"/>
        <v>-1.617926025239258E-2</v>
      </c>
      <c r="BK32" s="1">
        <f t="shared" si="12"/>
        <v>-2.1101813201544251E-2</v>
      </c>
      <c r="BL32" s="1">
        <f t="shared" si="12"/>
        <v>7.5428888249867487E-2</v>
      </c>
      <c r="BM32" s="1">
        <f t="shared" si="12"/>
        <v>4.3519085604905472E-2</v>
      </c>
      <c r="BN32" s="1">
        <f t="shared" si="12"/>
        <v>-2.225456359799538E-3</v>
      </c>
      <c r="BO32" s="1">
        <f t="shared" si="12"/>
        <v>1.3439626697860696E-2</v>
      </c>
      <c r="BP32" s="1">
        <f t="shared" si="12"/>
        <v>1.0732862143969069E-2</v>
      </c>
      <c r="BQ32" s="1">
        <f t="shared" ref="BQ32:BY32" si="13">BQ21/BP21-1</f>
        <v>2.3009812242197336E-2</v>
      </c>
      <c r="BR32" s="1">
        <f t="shared" si="13"/>
        <v>9.390320440470612E-3</v>
      </c>
      <c r="BS32" s="1">
        <f t="shared" si="13"/>
        <v>2.7150627690077034E-2</v>
      </c>
      <c r="BT32" s="1">
        <f t="shared" si="13"/>
        <v>1.7079784905878359E-2</v>
      </c>
      <c r="BU32" s="1">
        <f t="shared" si="13"/>
        <v>-1.1639934942126562E-2</v>
      </c>
      <c r="BV32" s="1">
        <f t="shared" si="13"/>
        <v>-9.2430279083926425E-2</v>
      </c>
      <c r="BW32" s="1">
        <f t="shared" si="13"/>
        <v>8.0251306146370549E-2</v>
      </c>
      <c r="BX32" s="1">
        <f t="shared" si="13"/>
        <v>-2.7909907508668952E-2</v>
      </c>
      <c r="BY32" s="1">
        <f t="shared" si="13"/>
        <v>8.8994111842168877E-3</v>
      </c>
    </row>
    <row r="34" spans="3:77" x14ac:dyDescent="0.2">
      <c r="C34">
        <v>100</v>
      </c>
      <c r="D34">
        <f>C34*D19/C19</f>
        <v>109.58753123099248</v>
      </c>
      <c r="E34">
        <f t="shared" ref="E34:BP34" si="14">D34*E19/D19</f>
        <v>116.71808534329601</v>
      </c>
      <c r="F34">
        <f t="shared" si="14"/>
        <v>114.90270336600749</v>
      </c>
      <c r="G34">
        <f t="shared" si="14"/>
        <v>117.05525145235536</v>
      </c>
      <c r="H34">
        <f t="shared" si="14"/>
        <v>123.7119283146755</v>
      </c>
      <c r="I34">
        <f t="shared" si="14"/>
        <v>124.82718796321667</v>
      </c>
      <c r="J34">
        <f t="shared" si="14"/>
        <v>130.15688190406436</v>
      </c>
      <c r="K34">
        <f t="shared" si="14"/>
        <v>132.89966336533209</v>
      </c>
      <c r="L34">
        <f t="shared" si="14"/>
        <v>135.19939285877484</v>
      </c>
      <c r="M34">
        <f t="shared" si="14"/>
        <v>139.24914083474943</v>
      </c>
      <c r="N34">
        <f t="shared" si="14"/>
        <v>148.76972095555917</v>
      </c>
      <c r="O34">
        <f t="shared" si="14"/>
        <v>155.8080103735434</v>
      </c>
      <c r="P34">
        <f t="shared" si="14"/>
        <v>165.11001146758943</v>
      </c>
      <c r="Q34">
        <f t="shared" si="14"/>
        <v>178.93312869988696</v>
      </c>
      <c r="R34">
        <f t="shared" si="14"/>
        <v>184.99486929478971</v>
      </c>
      <c r="S34">
        <f t="shared" si="14"/>
        <v>199.21929830349745</v>
      </c>
      <c r="T34">
        <f t="shared" si="14"/>
        <v>212.61194488988914</v>
      </c>
      <c r="U34">
        <f t="shared" si="14"/>
        <v>223.01137556689741</v>
      </c>
      <c r="V34">
        <f t="shared" si="14"/>
        <v>241.98946768105915</v>
      </c>
      <c r="W34">
        <f t="shared" si="14"/>
        <v>254.8891249629248</v>
      </c>
      <c r="X34">
        <f t="shared" si="14"/>
        <v>270.30945885483447</v>
      </c>
      <c r="Y34">
        <f t="shared" si="14"/>
        <v>284.61328169100955</v>
      </c>
      <c r="Z34">
        <f t="shared" si="14"/>
        <v>281.57994942312899</v>
      </c>
      <c r="AA34">
        <f t="shared" si="14"/>
        <v>290.57056563476209</v>
      </c>
      <c r="AB34">
        <f t="shared" si="14"/>
        <v>309.53225048689285</v>
      </c>
      <c r="AC34">
        <f t="shared" si="14"/>
        <v>307.79632215568682</v>
      </c>
      <c r="AD34">
        <f t="shared" si="14"/>
        <v>327.93581152503583</v>
      </c>
      <c r="AE34">
        <f t="shared" si="14"/>
        <v>339.92223017381781</v>
      </c>
      <c r="AF34">
        <f t="shared" si="14"/>
        <v>345.05764368613836</v>
      </c>
      <c r="AG34">
        <f t="shared" si="14"/>
        <v>355.21536078647966</v>
      </c>
      <c r="AH34">
        <f t="shared" si="14"/>
        <v>360.12117589673153</v>
      </c>
      <c r="AI34">
        <f t="shared" si="14"/>
        <v>371.65624778146127</v>
      </c>
      <c r="AJ34">
        <f t="shared" si="14"/>
        <v>379.59139165485652</v>
      </c>
      <c r="AK34">
        <f t="shared" si="14"/>
        <v>394.32426102436244</v>
      </c>
      <c r="AL34">
        <f t="shared" si="14"/>
        <v>407.32070308251565</v>
      </c>
      <c r="AM34">
        <f t="shared" si="14"/>
        <v>424.46459473317969</v>
      </c>
      <c r="AN34">
        <f t="shared" si="14"/>
        <v>431.02183541161946</v>
      </c>
      <c r="AO34">
        <f t="shared" si="14"/>
        <v>441.55453408846705</v>
      </c>
      <c r="AP34">
        <f t="shared" si="14"/>
        <v>468.9583352031155</v>
      </c>
      <c r="AQ34">
        <f t="shared" si="14"/>
        <v>489.18025225206139</v>
      </c>
      <c r="AR34">
        <f t="shared" si="14"/>
        <v>504.60222850008847</v>
      </c>
      <c r="AS34">
        <f t="shared" si="14"/>
        <v>513.53792888016505</v>
      </c>
      <c r="AT34">
        <f t="shared" si="14"/>
        <v>534.9606077065464</v>
      </c>
      <c r="AU34">
        <f t="shared" si="14"/>
        <v>550.35464115702769</v>
      </c>
      <c r="AV34">
        <f t="shared" si="14"/>
        <v>582.32677150601535</v>
      </c>
      <c r="AW34">
        <f t="shared" si="14"/>
        <v>604.5507360090154</v>
      </c>
      <c r="AX34">
        <f t="shared" si="14"/>
        <v>616.34906782580617</v>
      </c>
      <c r="AY34">
        <f t="shared" si="14"/>
        <v>654.203773709801</v>
      </c>
      <c r="AZ34">
        <f t="shared" si="14"/>
        <v>688.71324798769331</v>
      </c>
      <c r="BA34">
        <f t="shared" si="14"/>
        <v>718.75323803172012</v>
      </c>
      <c r="BB34">
        <f t="shared" si="14"/>
        <v>749.49923319974368</v>
      </c>
      <c r="BC34">
        <f t="shared" si="14"/>
        <v>749.44612157595986</v>
      </c>
      <c r="BD34">
        <f t="shared" si="14"/>
        <v>758.10689658088972</v>
      </c>
      <c r="BE34">
        <f t="shared" si="14"/>
        <v>795.17890274577371</v>
      </c>
      <c r="BF34">
        <f t="shared" si="14"/>
        <v>841.53902138212584</v>
      </c>
      <c r="BG34">
        <f t="shared" si="14"/>
        <v>876.96554253331954</v>
      </c>
      <c r="BH34">
        <f t="shared" si="14"/>
        <v>913.81530559624321</v>
      </c>
      <c r="BI34">
        <f t="shared" si="14"/>
        <v>944.33642167178562</v>
      </c>
      <c r="BJ34">
        <f t="shared" si="14"/>
        <v>929.05775693974465</v>
      </c>
      <c r="BK34">
        <f t="shared" si="14"/>
        <v>909.4529536993565</v>
      </c>
      <c r="BL34">
        <f t="shared" si="14"/>
        <v>978.05197891245734</v>
      </c>
      <c r="BM34">
        <f t="shared" si="14"/>
        <v>1020.6159067087959</v>
      </c>
      <c r="BN34">
        <f t="shared" si="14"/>
        <v>1018.3445705482983</v>
      </c>
      <c r="BO34">
        <f t="shared" si="14"/>
        <v>1032.0307414262609</v>
      </c>
      <c r="BP34">
        <f t="shared" si="14"/>
        <v>1043.107385102327</v>
      </c>
      <c r="BQ34">
        <f t="shared" ref="BQ34:BY34" si="15">BP34*BQ19/BP19</f>
        <v>1067.1090901819812</v>
      </c>
      <c r="BR34">
        <f t="shared" si="15"/>
        <v>1077.1295864837291</v>
      </c>
      <c r="BS34">
        <f t="shared" si="15"/>
        <v>1106.3743308603157</v>
      </c>
      <c r="BT34">
        <f t="shared" si="15"/>
        <v>1125.2709664567949</v>
      </c>
      <c r="BU34">
        <f t="shared" si="15"/>
        <v>1112.1728856149741</v>
      </c>
      <c r="BV34">
        <f t="shared" si="15"/>
        <v>1009.3744354080063</v>
      </c>
      <c r="BW34">
        <f t="shared" si="15"/>
        <v>1090.3780522402542</v>
      </c>
      <c r="BX34">
        <f t="shared" si="15"/>
        <v>1059.945701652746</v>
      </c>
      <c r="BY34">
        <f t="shared" si="15"/>
        <v>1069.3785942846969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X6"/>
  <sheetViews>
    <sheetView workbookViewId="0">
      <pane xSplit="1" ySplit="1" topLeftCell="BJ2" activePane="bottomRight" state="frozen"/>
      <selection pane="topRight" activeCell="B1" sqref="B1"/>
      <selection pane="bottomLeft" activeCell="A2" sqref="A2"/>
      <selection pane="bottomRight" activeCell="BQ29" sqref="BQ29"/>
    </sheetView>
  </sheetViews>
  <sheetFormatPr baseColWidth="10" defaultRowHeight="15" x14ac:dyDescent="0.2"/>
  <cols>
    <col min="1" max="1" width="27.83203125" bestFit="1" customWidth="1"/>
  </cols>
  <sheetData>
    <row r="1" spans="1:76" x14ac:dyDescent="0.2">
      <c r="B1">
        <v>1949</v>
      </c>
      <c r="C1">
        <v>1950</v>
      </c>
      <c r="D1">
        <v>1951</v>
      </c>
      <c r="E1">
        <v>1952</v>
      </c>
      <c r="F1">
        <v>1953</v>
      </c>
      <c r="G1">
        <v>1954</v>
      </c>
      <c r="H1">
        <v>1955</v>
      </c>
      <c r="I1">
        <v>1956</v>
      </c>
      <c r="J1">
        <v>1957</v>
      </c>
      <c r="K1">
        <v>1958</v>
      </c>
      <c r="L1">
        <v>1959</v>
      </c>
      <c r="M1">
        <v>1960</v>
      </c>
      <c r="N1">
        <v>1961</v>
      </c>
      <c r="O1">
        <v>1962</v>
      </c>
      <c r="P1">
        <v>1963</v>
      </c>
      <c r="Q1">
        <v>1964</v>
      </c>
      <c r="R1">
        <v>1965</v>
      </c>
      <c r="S1">
        <v>1966</v>
      </c>
      <c r="T1">
        <v>1967</v>
      </c>
      <c r="U1">
        <v>1968</v>
      </c>
      <c r="V1">
        <v>1969</v>
      </c>
      <c r="W1">
        <v>1970</v>
      </c>
      <c r="X1">
        <v>1971</v>
      </c>
      <c r="Y1">
        <v>1972</v>
      </c>
      <c r="Z1">
        <v>1973</v>
      </c>
      <c r="AA1">
        <v>1974</v>
      </c>
      <c r="AB1">
        <v>1975</v>
      </c>
      <c r="AC1">
        <v>1976</v>
      </c>
      <c r="AD1">
        <v>1977</v>
      </c>
      <c r="AE1">
        <v>1978</v>
      </c>
      <c r="AF1">
        <v>1979</v>
      </c>
      <c r="AG1">
        <v>1980</v>
      </c>
      <c r="AH1">
        <v>1981</v>
      </c>
      <c r="AI1">
        <v>1982</v>
      </c>
      <c r="AJ1">
        <v>1983</v>
      </c>
      <c r="AK1">
        <v>1984</v>
      </c>
      <c r="AL1">
        <v>1985</v>
      </c>
      <c r="AM1">
        <v>1986</v>
      </c>
      <c r="AN1">
        <v>1987</v>
      </c>
      <c r="AO1">
        <v>1988</v>
      </c>
      <c r="AP1">
        <v>1989</v>
      </c>
      <c r="AQ1">
        <v>1990</v>
      </c>
      <c r="AR1">
        <v>1991</v>
      </c>
      <c r="AS1">
        <v>1992</v>
      </c>
      <c r="AT1">
        <v>1993</v>
      </c>
      <c r="AU1">
        <v>1994</v>
      </c>
      <c r="AV1">
        <v>1995</v>
      </c>
      <c r="AW1">
        <v>1996</v>
      </c>
      <c r="AX1">
        <v>1997</v>
      </c>
      <c r="AY1">
        <v>1998</v>
      </c>
      <c r="AZ1">
        <v>1999</v>
      </c>
      <c r="BA1">
        <v>2000</v>
      </c>
      <c r="BB1">
        <v>2001</v>
      </c>
      <c r="BC1">
        <v>2002</v>
      </c>
      <c r="BD1">
        <v>2003</v>
      </c>
      <c r="BE1">
        <v>2004</v>
      </c>
      <c r="BF1">
        <v>2005</v>
      </c>
      <c r="BG1">
        <v>2006</v>
      </c>
      <c r="BH1">
        <v>2007</v>
      </c>
      <c r="BI1">
        <v>2008</v>
      </c>
      <c r="BJ1">
        <v>2009</v>
      </c>
      <c r="BK1">
        <v>2010</v>
      </c>
      <c r="BL1">
        <v>2011</v>
      </c>
      <c r="BM1">
        <v>2012</v>
      </c>
      <c r="BN1">
        <v>2013</v>
      </c>
      <c r="BO1">
        <v>2014</v>
      </c>
      <c r="BP1">
        <v>2015</v>
      </c>
      <c r="BQ1">
        <v>2016</v>
      </c>
      <c r="BR1">
        <v>2017</v>
      </c>
      <c r="BS1">
        <v>2018</v>
      </c>
      <c r="BT1">
        <v>2019</v>
      </c>
      <c r="BU1">
        <v>2020</v>
      </c>
      <c r="BV1">
        <v>2021</v>
      </c>
      <c r="BW1">
        <v>2022</v>
      </c>
      <c r="BX1">
        <v>2023</v>
      </c>
    </row>
    <row r="2" spans="1:76" x14ac:dyDescent="0.2">
      <c r="A2" t="s">
        <v>49</v>
      </c>
      <c r="B2">
        <v>1107.5</v>
      </c>
      <c r="C2">
        <v>1451.8</v>
      </c>
      <c r="D2">
        <v>2097</v>
      </c>
      <c r="E2">
        <v>2072.9</v>
      </c>
      <c r="F2">
        <v>2066.1</v>
      </c>
      <c r="G2">
        <v>2240.1999999999998</v>
      </c>
      <c r="H2">
        <v>2348.1</v>
      </c>
      <c r="I2">
        <v>2362.3000000000002</v>
      </c>
      <c r="J2">
        <v>2733.3</v>
      </c>
      <c r="K2">
        <v>3156.2</v>
      </c>
      <c r="L2">
        <v>3942</v>
      </c>
      <c r="M2">
        <v>4752.5</v>
      </c>
      <c r="N2">
        <v>4948.3</v>
      </c>
      <c r="O2">
        <v>5059.2</v>
      </c>
      <c r="P2">
        <v>5556.2</v>
      </c>
      <c r="Q2">
        <v>6122.9</v>
      </c>
      <c r="R2">
        <v>6898.4</v>
      </c>
      <c r="S2">
        <v>7479.9</v>
      </c>
      <c r="T2">
        <v>7932.7</v>
      </c>
      <c r="U2">
        <v>8791.7000000000007</v>
      </c>
      <c r="V2">
        <v>10826.5</v>
      </c>
      <c r="W2">
        <v>14002.1</v>
      </c>
      <c r="X2">
        <v>16005.2</v>
      </c>
      <c r="Y2">
        <v>18158.099999999999</v>
      </c>
      <c r="Z2">
        <v>22135.599999999999</v>
      </c>
      <c r="AA2">
        <v>30652.1</v>
      </c>
      <c r="AB2">
        <v>32070</v>
      </c>
      <c r="AC2">
        <v>38290.1</v>
      </c>
      <c r="AD2">
        <v>45398.8</v>
      </c>
      <c r="AE2">
        <v>50263.8</v>
      </c>
      <c r="AF2">
        <v>59871.9</v>
      </c>
      <c r="AG2">
        <v>68130</v>
      </c>
      <c r="AH2">
        <v>80210.399999999994</v>
      </c>
      <c r="AI2">
        <v>88278.8</v>
      </c>
      <c r="AJ2">
        <v>99590</v>
      </c>
      <c r="AK2">
        <v>116508.6</v>
      </c>
      <c r="AL2">
        <v>123181.2</v>
      </c>
      <c r="AM2">
        <v>117669.9</v>
      </c>
      <c r="AN2">
        <v>120796.5</v>
      </c>
      <c r="AO2">
        <v>134943</v>
      </c>
      <c r="AP2">
        <v>154383.5</v>
      </c>
      <c r="AQ2">
        <v>159689.60000000001</v>
      </c>
      <c r="AR2">
        <v>167660</v>
      </c>
      <c r="AS2">
        <v>172302</v>
      </c>
      <c r="AT2">
        <v>166960.9</v>
      </c>
      <c r="AU2">
        <v>185008.7</v>
      </c>
      <c r="AV2">
        <v>202456.1</v>
      </c>
      <c r="AW2">
        <v>212754.5</v>
      </c>
      <c r="AX2">
        <v>246959.2</v>
      </c>
      <c r="AY2">
        <v>264615.8</v>
      </c>
      <c r="AZ2">
        <v>273465</v>
      </c>
      <c r="BA2">
        <v>315406</v>
      </c>
      <c r="BB2">
        <v>323293</v>
      </c>
      <c r="BC2">
        <v>319845</v>
      </c>
      <c r="BD2">
        <v>310315</v>
      </c>
      <c r="BE2">
        <v>329586</v>
      </c>
      <c r="BF2">
        <v>346176</v>
      </c>
      <c r="BG2">
        <v>376546</v>
      </c>
      <c r="BH2">
        <v>389108</v>
      </c>
      <c r="BI2">
        <v>398806</v>
      </c>
      <c r="BJ2">
        <v>334354</v>
      </c>
      <c r="BK2">
        <v>374656</v>
      </c>
      <c r="BL2">
        <v>406158</v>
      </c>
      <c r="BM2">
        <v>421128</v>
      </c>
      <c r="BN2">
        <v>424438</v>
      </c>
      <c r="BO2">
        <v>428691</v>
      </c>
      <c r="BP2">
        <v>453614</v>
      </c>
      <c r="BQ2">
        <v>456363</v>
      </c>
      <c r="BR2">
        <v>483966</v>
      </c>
      <c r="BS2">
        <v>505813</v>
      </c>
      <c r="BT2">
        <v>523328</v>
      </c>
      <c r="BU2">
        <v>436028</v>
      </c>
      <c r="BV2">
        <v>500622</v>
      </c>
      <c r="BW2">
        <v>582815</v>
      </c>
      <c r="BX2">
        <v>604651</v>
      </c>
    </row>
    <row r="3" spans="1:76" x14ac:dyDescent="0.2">
      <c r="A3" t="s">
        <v>50</v>
      </c>
      <c r="B3">
        <v>696.4</v>
      </c>
      <c r="C3">
        <v>778.5</v>
      </c>
      <c r="D3">
        <v>1302.9000000000001</v>
      </c>
      <c r="E3">
        <v>1319.4</v>
      </c>
      <c r="F3">
        <v>1194.5999999999999</v>
      </c>
      <c r="G3">
        <v>1297.7</v>
      </c>
      <c r="H3">
        <v>1466.9</v>
      </c>
      <c r="I3">
        <v>1801</v>
      </c>
      <c r="J3">
        <v>2081.1999999999998</v>
      </c>
      <c r="K3">
        <v>2198.3000000000002</v>
      </c>
      <c r="L3">
        <v>2271.1999999999998</v>
      </c>
      <c r="M3">
        <v>2910.4</v>
      </c>
      <c r="N3">
        <v>3165.4</v>
      </c>
      <c r="O3">
        <v>3587.5</v>
      </c>
      <c r="P3">
        <v>4380.7</v>
      </c>
      <c r="Q3">
        <v>5231.8999999999996</v>
      </c>
      <c r="R3">
        <v>5431.5</v>
      </c>
      <c r="S3">
        <v>6434.3</v>
      </c>
      <c r="T3">
        <v>6896.5</v>
      </c>
      <c r="U3">
        <v>8029.9</v>
      </c>
      <c r="V3">
        <v>10829.1</v>
      </c>
      <c r="W3">
        <v>12721.2</v>
      </c>
      <c r="X3">
        <v>14111.6</v>
      </c>
      <c r="Y3">
        <v>16514.7</v>
      </c>
      <c r="Z3">
        <v>20431.099999999999</v>
      </c>
      <c r="AA3">
        <v>28257</v>
      </c>
      <c r="AB3">
        <v>25478.9</v>
      </c>
      <c r="AC3">
        <v>34034.199999999997</v>
      </c>
      <c r="AD3">
        <v>38069.300000000003</v>
      </c>
      <c r="AE3">
        <v>41947.3</v>
      </c>
      <c r="AF3">
        <v>51426.3</v>
      </c>
      <c r="AG3">
        <v>63008.9</v>
      </c>
      <c r="AH3">
        <v>71153.2</v>
      </c>
      <c r="AI3">
        <v>87334.7</v>
      </c>
      <c r="AJ3">
        <v>93423.8</v>
      </c>
      <c r="AK3">
        <v>104994.7</v>
      </c>
      <c r="AL3">
        <v>115854.3</v>
      </c>
      <c r="AM3">
        <v>114119.7</v>
      </c>
      <c r="AN3">
        <v>124432</v>
      </c>
      <c r="AO3">
        <v>143086.29999999999</v>
      </c>
      <c r="AP3">
        <v>166010.79999999999</v>
      </c>
      <c r="AQ3">
        <v>169378.8</v>
      </c>
      <c r="AR3">
        <v>174211.20000000001</v>
      </c>
      <c r="AS3">
        <v>171807.4</v>
      </c>
      <c r="AT3">
        <v>157360.6</v>
      </c>
      <c r="AU3">
        <v>176118.39999999999</v>
      </c>
      <c r="AV3">
        <v>191494.1</v>
      </c>
      <c r="AW3">
        <v>195666.9</v>
      </c>
      <c r="AX3">
        <v>214285.9</v>
      </c>
      <c r="AY3">
        <v>238397.3</v>
      </c>
      <c r="AZ3">
        <v>252152</v>
      </c>
      <c r="BA3">
        <v>302986</v>
      </c>
      <c r="BB3">
        <v>303014</v>
      </c>
      <c r="BC3">
        <v>298361</v>
      </c>
      <c r="BD3">
        <v>292132</v>
      </c>
      <c r="BE3">
        <v>316686</v>
      </c>
      <c r="BF3">
        <v>344519</v>
      </c>
      <c r="BG3">
        <v>373939</v>
      </c>
      <c r="BH3">
        <v>400193</v>
      </c>
      <c r="BI3">
        <v>409335</v>
      </c>
      <c r="BJ3">
        <v>348529</v>
      </c>
      <c r="BK3">
        <v>396213</v>
      </c>
      <c r="BL3">
        <v>440106</v>
      </c>
      <c r="BM3">
        <v>445563</v>
      </c>
      <c r="BN3">
        <v>442299</v>
      </c>
      <c r="BO3">
        <v>452552</v>
      </c>
      <c r="BP3">
        <v>471000</v>
      </c>
      <c r="BQ3">
        <v>478155</v>
      </c>
      <c r="BR3">
        <v>513652</v>
      </c>
      <c r="BS3">
        <v>536262</v>
      </c>
      <c r="BT3">
        <v>552327</v>
      </c>
      <c r="BU3">
        <v>489754</v>
      </c>
      <c r="BV3">
        <v>563526</v>
      </c>
      <c r="BW3">
        <v>674721</v>
      </c>
      <c r="BX3">
        <v>663210</v>
      </c>
    </row>
    <row r="4" spans="1:76" x14ac:dyDescent="0.2">
      <c r="A4" t="s">
        <v>51</v>
      </c>
      <c r="B4">
        <v>13141.5</v>
      </c>
      <c r="C4">
        <v>15406.3</v>
      </c>
      <c r="D4">
        <v>19403.400000000001</v>
      </c>
      <c r="E4">
        <v>22626.5</v>
      </c>
      <c r="F4">
        <v>23445.1</v>
      </c>
      <c r="G4">
        <v>24920.7</v>
      </c>
      <c r="H4">
        <v>26802.7</v>
      </c>
      <c r="I4">
        <v>29550</v>
      </c>
      <c r="J4">
        <v>33391</v>
      </c>
      <c r="K4">
        <v>38537.4</v>
      </c>
      <c r="L4">
        <v>42103.7</v>
      </c>
      <c r="M4">
        <v>46633.5</v>
      </c>
      <c r="N4">
        <v>50546.5</v>
      </c>
      <c r="O4">
        <v>56597</v>
      </c>
      <c r="P4">
        <v>63393.9</v>
      </c>
      <c r="Q4">
        <v>70315.7</v>
      </c>
      <c r="R4">
        <v>75963.199999999997</v>
      </c>
      <c r="S4">
        <v>82269.7</v>
      </c>
      <c r="T4">
        <v>88879.4</v>
      </c>
      <c r="U4">
        <v>96874</v>
      </c>
      <c r="V4">
        <v>111382.39999999999</v>
      </c>
      <c r="W4">
        <v>124729.8</v>
      </c>
      <c r="X4">
        <v>139117.20000000001</v>
      </c>
      <c r="Y4">
        <v>155137.20000000001</v>
      </c>
      <c r="Z4">
        <v>177825.6</v>
      </c>
      <c r="AA4">
        <v>207304.4</v>
      </c>
      <c r="AB4">
        <v>233582.9</v>
      </c>
      <c r="AC4">
        <v>269715.5</v>
      </c>
      <c r="AD4">
        <v>303907.20000000001</v>
      </c>
      <c r="AE4">
        <v>345186.4</v>
      </c>
      <c r="AF4">
        <v>394490.6</v>
      </c>
      <c r="AG4">
        <v>447415.7</v>
      </c>
      <c r="AH4">
        <v>504709.6</v>
      </c>
      <c r="AI4">
        <v>579250.80000000005</v>
      </c>
      <c r="AJ4">
        <v>642944.69999999995</v>
      </c>
      <c r="AK4">
        <v>699501.9</v>
      </c>
      <c r="AL4">
        <v>749583.3</v>
      </c>
      <c r="AM4">
        <v>807707.1</v>
      </c>
      <c r="AN4">
        <v>848787.8</v>
      </c>
      <c r="AO4">
        <v>917932.6</v>
      </c>
      <c r="AP4">
        <v>988883.5</v>
      </c>
      <c r="AQ4">
        <v>1043974.8</v>
      </c>
      <c r="AR4">
        <v>1082833</v>
      </c>
      <c r="AS4">
        <v>1121458.1000000001</v>
      </c>
      <c r="AT4">
        <v>1134838.6000000001</v>
      </c>
      <c r="AU4">
        <v>1172960.3999999999</v>
      </c>
      <c r="AV4">
        <v>1213802.3999999999</v>
      </c>
      <c r="AW4">
        <v>1246973.7</v>
      </c>
      <c r="AX4">
        <v>1289669.2</v>
      </c>
      <c r="AY4">
        <v>1346317.6</v>
      </c>
      <c r="AZ4">
        <v>1395148</v>
      </c>
      <c r="BA4">
        <v>1473517.3</v>
      </c>
      <c r="BB4">
        <v>1530070.9</v>
      </c>
      <c r="BC4">
        <v>1578330.4</v>
      </c>
      <c r="BD4">
        <v>1622312.8</v>
      </c>
      <c r="BE4">
        <v>1696107.7</v>
      </c>
      <c r="BF4">
        <v>1762047.7</v>
      </c>
      <c r="BG4">
        <v>1846020.8</v>
      </c>
      <c r="BH4">
        <v>1937876.3</v>
      </c>
      <c r="BI4">
        <v>1989999.7</v>
      </c>
      <c r="BJ4">
        <v>1935840.2</v>
      </c>
      <c r="BK4">
        <v>1996075.1</v>
      </c>
      <c r="BL4">
        <v>2062141.4</v>
      </c>
      <c r="BM4">
        <v>2088286.7</v>
      </c>
      <c r="BN4">
        <v>2120351.9</v>
      </c>
      <c r="BO4">
        <v>2153733.1</v>
      </c>
      <c r="BP4">
        <v>2201401.6</v>
      </c>
      <c r="BQ4">
        <v>2231819.2000000002</v>
      </c>
      <c r="BR4">
        <v>2291680.5</v>
      </c>
      <c r="BS4">
        <v>2355362.7999999998</v>
      </c>
      <c r="BT4">
        <v>2432206.7999999998</v>
      </c>
      <c r="BU4">
        <v>2318276.2000000002</v>
      </c>
      <c r="BV4">
        <v>2508102.2999999998</v>
      </c>
      <c r="BW4">
        <v>2655435</v>
      </c>
      <c r="BX4">
        <v>2822454.6</v>
      </c>
    </row>
    <row r="6" spans="1:76" x14ac:dyDescent="0.2">
      <c r="A6" t="s">
        <v>52</v>
      </c>
      <c r="B6" s="1">
        <f>(B2-B3)/B4</f>
        <v>3.1282578092303011E-2</v>
      </c>
      <c r="C6" s="1">
        <f t="shared" ref="C6:BN6" si="0">(C2-C3)/C4</f>
        <v>4.3702900761376839E-2</v>
      </c>
      <c r="D6" s="1">
        <f t="shared" si="0"/>
        <v>4.0925817124833785E-2</v>
      </c>
      <c r="E6" s="1">
        <f t="shared" si="0"/>
        <v>3.3301659558482313E-2</v>
      </c>
      <c r="F6" s="1">
        <f t="shared" si="0"/>
        <v>3.7171946376854864E-2</v>
      </c>
      <c r="G6" s="1">
        <f t="shared" si="0"/>
        <v>3.7819964928753995E-2</v>
      </c>
      <c r="H6" s="1">
        <f t="shared" si="0"/>
        <v>3.2877284751163124E-2</v>
      </c>
      <c r="I6" s="1">
        <f t="shared" si="0"/>
        <v>1.8994923857868027E-2</v>
      </c>
      <c r="J6" s="1">
        <f t="shared" si="0"/>
        <v>1.9529214458985967E-2</v>
      </c>
      <c r="K6" s="1">
        <f t="shared" si="0"/>
        <v>2.4856373289324128E-2</v>
      </c>
      <c r="L6" s="1">
        <f t="shared" si="0"/>
        <v>3.9682973230381183E-2</v>
      </c>
      <c r="M6" s="1">
        <f t="shared" si="0"/>
        <v>3.950164581255964E-2</v>
      </c>
      <c r="N6" s="1">
        <f t="shared" si="0"/>
        <v>3.5272471882326177E-2</v>
      </c>
      <c r="O6" s="1">
        <f t="shared" si="0"/>
        <v>2.6003145043023479E-2</v>
      </c>
      <c r="P6" s="1">
        <f t="shared" si="0"/>
        <v>1.8542793549537102E-2</v>
      </c>
      <c r="Q6" s="1">
        <f t="shared" si="0"/>
        <v>1.2671423309445828E-2</v>
      </c>
      <c r="R6" s="1">
        <f t="shared" si="0"/>
        <v>1.9310666217326279E-2</v>
      </c>
      <c r="S6" s="1">
        <f t="shared" si="0"/>
        <v>1.2709417926648566E-2</v>
      </c>
      <c r="T6" s="1">
        <f t="shared" si="0"/>
        <v>1.1658494544292602E-2</v>
      </c>
      <c r="U6" s="1">
        <f t="shared" si="0"/>
        <v>7.863823110432119E-3</v>
      </c>
      <c r="V6" s="1">
        <f t="shared" si="0"/>
        <v>-2.3343005717244051E-5</v>
      </c>
      <c r="W6" s="1">
        <f t="shared" si="0"/>
        <v>1.0269398331433224E-2</v>
      </c>
      <c r="X6" s="1">
        <f t="shared" si="0"/>
        <v>1.361154479819893E-2</v>
      </c>
      <c r="Y6" s="1">
        <f t="shared" si="0"/>
        <v>1.0593203951083284E-2</v>
      </c>
      <c r="Z6" s="1">
        <f t="shared" si="0"/>
        <v>9.5852340720346228E-3</v>
      </c>
      <c r="AA6" s="1">
        <f t="shared" si="0"/>
        <v>1.1553541555316717E-2</v>
      </c>
      <c r="AB6" s="1">
        <f t="shared" si="0"/>
        <v>2.8217390913461555E-2</v>
      </c>
      <c r="AC6" s="1">
        <f t="shared" si="0"/>
        <v>1.5779219214320281E-2</v>
      </c>
      <c r="AD6" s="1">
        <f t="shared" si="0"/>
        <v>2.4117559570816353E-2</v>
      </c>
      <c r="AE6" s="1">
        <f t="shared" si="0"/>
        <v>2.4092780016825691E-2</v>
      </c>
      <c r="AF6" s="1">
        <f t="shared" si="0"/>
        <v>2.14088751417651E-2</v>
      </c>
      <c r="AG6" s="1">
        <f t="shared" si="0"/>
        <v>1.1445955070418849E-2</v>
      </c>
      <c r="AH6" s="1">
        <f t="shared" si="0"/>
        <v>1.794536898049888E-2</v>
      </c>
      <c r="AI6" s="1">
        <f t="shared" si="0"/>
        <v>1.6298639553022727E-3</v>
      </c>
      <c r="AJ6" s="1">
        <f t="shared" si="0"/>
        <v>9.590560432335778E-3</v>
      </c>
      <c r="AK6" s="1">
        <f t="shared" si="0"/>
        <v>1.6460141137572333E-2</v>
      </c>
      <c r="AL6" s="1">
        <f t="shared" si="0"/>
        <v>9.7746307848640621E-3</v>
      </c>
      <c r="AM6" s="1">
        <f t="shared" si="0"/>
        <v>4.395405215578763E-3</v>
      </c>
      <c r="AN6" s="1">
        <f t="shared" si="0"/>
        <v>-4.2831671237498932E-3</v>
      </c>
      <c r="AO6" s="1">
        <f t="shared" si="0"/>
        <v>-8.871348506415383E-3</v>
      </c>
      <c r="AP6" s="1">
        <f t="shared" si="0"/>
        <v>-1.1758007894762111E-2</v>
      </c>
      <c r="AQ6" s="1">
        <f t="shared" si="0"/>
        <v>-9.281066937631045E-3</v>
      </c>
      <c r="AR6" s="1">
        <f t="shared" si="0"/>
        <v>-6.0500557334325902E-3</v>
      </c>
      <c r="AS6" s="1">
        <f t="shared" si="0"/>
        <v>4.4103297305535157E-4</v>
      </c>
      <c r="AT6" s="1">
        <f t="shared" si="0"/>
        <v>8.4596170768248338E-3</v>
      </c>
      <c r="AU6" s="1">
        <f t="shared" si="0"/>
        <v>7.5793692608889596E-3</v>
      </c>
      <c r="AV6" s="1">
        <f t="shared" si="0"/>
        <v>9.0311240116183657E-3</v>
      </c>
      <c r="AW6" s="1">
        <f t="shared" si="0"/>
        <v>1.3703256131223944E-2</v>
      </c>
      <c r="AX6" s="1">
        <f t="shared" si="0"/>
        <v>2.5334636199732474E-2</v>
      </c>
      <c r="AY6" s="1">
        <f t="shared" si="0"/>
        <v>1.9474231043254579E-2</v>
      </c>
      <c r="AZ6" s="1">
        <f t="shared" si="0"/>
        <v>1.5276515466459473E-2</v>
      </c>
      <c r="BA6" s="1">
        <f t="shared" si="0"/>
        <v>8.4288117961017484E-3</v>
      </c>
      <c r="BB6" s="1">
        <f t="shared" si="0"/>
        <v>1.3253634194337009E-2</v>
      </c>
      <c r="BC6" s="1">
        <f t="shared" si="0"/>
        <v>1.3611852119176062E-2</v>
      </c>
      <c r="BD6" s="1">
        <f t="shared" si="0"/>
        <v>1.1208072820481968E-2</v>
      </c>
      <c r="BE6" s="1">
        <f t="shared" si="0"/>
        <v>7.6056490988160716E-3</v>
      </c>
      <c r="BF6" s="1">
        <f t="shared" si="0"/>
        <v>9.4038316896869476E-4</v>
      </c>
      <c r="BG6" s="1">
        <f t="shared" si="0"/>
        <v>1.4122267744762138E-3</v>
      </c>
      <c r="BH6" s="1">
        <f t="shared" si="0"/>
        <v>-5.7201793530371366E-3</v>
      </c>
      <c r="BI6" s="1">
        <f t="shared" si="0"/>
        <v>-5.2909555715008397E-3</v>
      </c>
      <c r="BJ6" s="1">
        <f t="shared" si="0"/>
        <v>-7.3224019213982642E-3</v>
      </c>
      <c r="BK6" s="1">
        <f t="shared" si="0"/>
        <v>-1.0799693859214013E-2</v>
      </c>
      <c r="BL6" s="1">
        <f t="shared" si="0"/>
        <v>-1.6462498643400499E-2</v>
      </c>
      <c r="BM6" s="1">
        <f t="shared" si="0"/>
        <v>-1.1700979563773499E-2</v>
      </c>
      <c r="BN6" s="1">
        <f t="shared" si="0"/>
        <v>-8.4236017615755207E-3</v>
      </c>
      <c r="BO6" s="1">
        <f t="shared" ref="BO6:BX6" si="1">(BO2-BO3)/BO4</f>
        <v>-1.1078902952273892E-2</v>
      </c>
      <c r="BP6" s="1">
        <f t="shared" si="1"/>
        <v>-7.8976957225796503E-3</v>
      </c>
      <c r="BQ6" s="1">
        <f t="shared" si="1"/>
        <v>-9.7642317979879361E-3</v>
      </c>
      <c r="BR6" s="1">
        <f t="shared" si="1"/>
        <v>-1.2953812715166883E-2</v>
      </c>
      <c r="BS6" s="1">
        <f t="shared" si="1"/>
        <v>-1.2927520125561974E-2</v>
      </c>
      <c r="BT6" s="1">
        <f t="shared" si="1"/>
        <v>-1.1922917080899537E-2</v>
      </c>
      <c r="BU6" s="1">
        <f t="shared" si="1"/>
        <v>-2.3174978028933736E-2</v>
      </c>
      <c r="BV6" s="1">
        <f t="shared" si="1"/>
        <v>-2.5080316700000636E-2</v>
      </c>
      <c r="BW6" s="1">
        <f t="shared" si="1"/>
        <v>-3.4610525205851395E-2</v>
      </c>
      <c r="BX6" s="1">
        <f t="shared" si="1"/>
        <v>-2.074754364516616E-2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N6"/>
  <sheetViews>
    <sheetView topLeftCell="B3" workbookViewId="0">
      <selection activeCell="C14" sqref="C14"/>
    </sheetView>
  </sheetViews>
  <sheetFormatPr baseColWidth="10" defaultRowHeight="15" x14ac:dyDescent="0.2"/>
  <cols>
    <col min="1" max="1" width="17.1640625" customWidth="1"/>
  </cols>
  <sheetData>
    <row r="1" spans="1:66" x14ac:dyDescent="0.2">
      <c r="A1" t="s">
        <v>0</v>
      </c>
      <c r="B1" t="s">
        <v>1</v>
      </c>
    </row>
    <row r="2" spans="1:66" x14ac:dyDescent="0.2">
      <c r="A2" t="s">
        <v>3</v>
      </c>
      <c r="B2" t="s">
        <v>55</v>
      </c>
    </row>
    <row r="4" spans="1:66" x14ac:dyDescent="0.2">
      <c r="B4">
        <v>1959</v>
      </c>
      <c r="C4">
        <v>1960</v>
      </c>
      <c r="D4">
        <v>1961</v>
      </c>
      <c r="E4">
        <v>1962</v>
      </c>
      <c r="F4">
        <v>1963</v>
      </c>
      <c r="G4">
        <v>1964</v>
      </c>
      <c r="H4">
        <v>1965</v>
      </c>
      <c r="I4">
        <v>1966</v>
      </c>
      <c r="J4">
        <v>1967</v>
      </c>
      <c r="K4">
        <v>1968</v>
      </c>
      <c r="L4">
        <v>1969</v>
      </c>
      <c r="M4">
        <v>1970</v>
      </c>
      <c r="N4">
        <v>1971</v>
      </c>
      <c r="O4">
        <v>1972</v>
      </c>
      <c r="P4">
        <v>1973</v>
      </c>
      <c r="Q4">
        <v>1974</v>
      </c>
      <c r="R4">
        <v>1975</v>
      </c>
      <c r="S4">
        <v>1976</v>
      </c>
      <c r="T4">
        <v>1977</v>
      </c>
      <c r="U4">
        <v>1978</v>
      </c>
      <c r="V4">
        <v>1979</v>
      </c>
      <c r="W4">
        <v>1980</v>
      </c>
      <c r="X4">
        <v>1981</v>
      </c>
      <c r="Y4">
        <v>1982</v>
      </c>
      <c r="Z4">
        <v>1983</v>
      </c>
      <c r="AA4">
        <v>1984</v>
      </c>
      <c r="AB4">
        <v>1985</v>
      </c>
      <c r="AC4">
        <v>1986</v>
      </c>
      <c r="AD4">
        <v>1987</v>
      </c>
      <c r="AE4">
        <v>1988</v>
      </c>
      <c r="AF4">
        <v>1989</v>
      </c>
      <c r="AG4">
        <v>1990</v>
      </c>
      <c r="AH4">
        <v>1991</v>
      </c>
      <c r="AI4">
        <v>1992</v>
      </c>
      <c r="AJ4">
        <v>1993</v>
      </c>
      <c r="AK4">
        <v>1994</v>
      </c>
      <c r="AL4">
        <v>1995</v>
      </c>
      <c r="AM4">
        <v>1996</v>
      </c>
      <c r="AN4">
        <v>1997</v>
      </c>
      <c r="AO4">
        <v>1998</v>
      </c>
      <c r="AP4">
        <v>1999</v>
      </c>
      <c r="AQ4">
        <v>2000</v>
      </c>
      <c r="AR4">
        <v>2001</v>
      </c>
      <c r="AS4">
        <v>2002</v>
      </c>
      <c r="AT4">
        <v>2003</v>
      </c>
      <c r="AU4">
        <v>2004</v>
      </c>
      <c r="AV4">
        <v>2005</v>
      </c>
      <c r="AW4">
        <v>2006</v>
      </c>
      <c r="AX4">
        <v>2007</v>
      </c>
      <c r="AY4">
        <v>2008</v>
      </c>
      <c r="AZ4">
        <v>2009</v>
      </c>
      <c r="BA4">
        <v>2010</v>
      </c>
      <c r="BB4">
        <v>2011</v>
      </c>
      <c r="BC4">
        <v>2012</v>
      </c>
      <c r="BD4">
        <v>2013</v>
      </c>
      <c r="BE4">
        <v>2014</v>
      </c>
      <c r="BF4">
        <v>2015</v>
      </c>
      <c r="BG4">
        <v>2016</v>
      </c>
      <c r="BH4">
        <v>2017</v>
      </c>
      <c r="BI4">
        <v>2018</v>
      </c>
      <c r="BJ4">
        <v>2019</v>
      </c>
      <c r="BK4">
        <v>2020</v>
      </c>
      <c r="BL4">
        <v>2021</v>
      </c>
      <c r="BM4">
        <v>2022</v>
      </c>
      <c r="BN4">
        <v>2023</v>
      </c>
    </row>
    <row r="5" spans="1:66" x14ac:dyDescent="0.2">
      <c r="A5" t="s">
        <v>57</v>
      </c>
      <c r="B5">
        <v>10442.379999999999</v>
      </c>
      <c r="C5">
        <v>11235.76</v>
      </c>
      <c r="D5">
        <v>12605.78</v>
      </c>
      <c r="E5">
        <v>13564.92</v>
      </c>
      <c r="F5">
        <v>14427.31</v>
      </c>
      <c r="G5">
        <v>15347.03</v>
      </c>
      <c r="H5">
        <v>15798.61</v>
      </c>
      <c r="I5">
        <v>16844.259999999998</v>
      </c>
      <c r="J5">
        <v>17364.2</v>
      </c>
      <c r="K5">
        <v>18230</v>
      </c>
      <c r="L5">
        <v>20852.52</v>
      </c>
      <c r="M5">
        <v>22073.61</v>
      </c>
      <c r="N5">
        <v>24130.89</v>
      </c>
      <c r="O5">
        <v>25407.59</v>
      </c>
      <c r="P5">
        <v>27062.01</v>
      </c>
      <c r="Q5">
        <v>27656.6</v>
      </c>
      <c r="R5">
        <v>24444.99</v>
      </c>
      <c r="S5">
        <v>26101.65</v>
      </c>
      <c r="T5">
        <v>26428.79</v>
      </c>
      <c r="U5">
        <v>26739.18</v>
      </c>
      <c r="V5">
        <v>27622.94</v>
      </c>
      <c r="W5">
        <v>29182.36</v>
      </c>
      <c r="X5">
        <v>28625.45</v>
      </c>
      <c r="Y5">
        <v>28967.69</v>
      </c>
      <c r="Z5">
        <v>27999.759999999998</v>
      </c>
      <c r="AA5">
        <v>28308.28</v>
      </c>
      <c r="AB5">
        <v>29677.53</v>
      </c>
      <c r="AC5">
        <v>30560.65</v>
      </c>
      <c r="AD5">
        <v>32146.37</v>
      </c>
      <c r="AE5">
        <v>35352.800000000003</v>
      </c>
      <c r="AF5">
        <v>38606.32</v>
      </c>
      <c r="AG5">
        <v>41012.39</v>
      </c>
      <c r="AH5">
        <v>40350.720000000001</v>
      </c>
      <c r="AI5">
        <v>39107.08</v>
      </c>
      <c r="AJ5">
        <v>35711.85</v>
      </c>
      <c r="AK5">
        <v>37062.49</v>
      </c>
      <c r="AL5">
        <v>38277.07</v>
      </c>
      <c r="AM5">
        <v>38413.74</v>
      </c>
      <c r="AN5">
        <v>39405.980000000003</v>
      </c>
      <c r="AO5">
        <v>42887.7</v>
      </c>
      <c r="AP5">
        <v>46046.2</v>
      </c>
      <c r="AQ5">
        <v>49202.91</v>
      </c>
      <c r="AR5">
        <v>49916.51</v>
      </c>
      <c r="AS5">
        <v>47517.41</v>
      </c>
      <c r="AT5">
        <v>46248.4</v>
      </c>
      <c r="AU5">
        <v>47441.19</v>
      </c>
      <c r="AV5">
        <v>47436.22</v>
      </c>
      <c r="AW5">
        <v>50707.38</v>
      </c>
      <c r="AX5">
        <v>53297.33</v>
      </c>
      <c r="AY5">
        <v>52773.91</v>
      </c>
      <c r="AZ5">
        <v>43829.18</v>
      </c>
      <c r="BA5">
        <v>44478.05</v>
      </c>
      <c r="BB5">
        <v>47670.58</v>
      </c>
      <c r="BC5">
        <v>46245.19</v>
      </c>
      <c r="BD5">
        <v>46019.65</v>
      </c>
      <c r="BE5">
        <v>47795.23</v>
      </c>
      <c r="BF5">
        <v>48089.88</v>
      </c>
      <c r="BG5">
        <v>48658.83</v>
      </c>
      <c r="BH5">
        <v>48554.17</v>
      </c>
      <c r="BI5">
        <v>51739.83</v>
      </c>
      <c r="BJ5">
        <v>52351.48</v>
      </c>
      <c r="BK5">
        <v>47419.5</v>
      </c>
      <c r="BL5">
        <v>50570.8</v>
      </c>
      <c r="BM5">
        <v>53592.09</v>
      </c>
      <c r="BN5">
        <v>54750.63</v>
      </c>
    </row>
    <row r="6" spans="1:66" x14ac:dyDescent="0.2">
      <c r="A6" t="s">
        <v>56</v>
      </c>
      <c r="B6">
        <v>49683.25</v>
      </c>
      <c r="C6">
        <v>53496.6</v>
      </c>
      <c r="D6">
        <v>56307.74</v>
      </c>
      <c r="E6">
        <v>60147.49</v>
      </c>
      <c r="F6">
        <v>66598.92</v>
      </c>
      <c r="G6">
        <v>70137.39</v>
      </c>
      <c r="H6">
        <v>74722.67</v>
      </c>
      <c r="I6">
        <v>80098</v>
      </c>
      <c r="J6">
        <v>83576.59</v>
      </c>
      <c r="K6">
        <v>88973.02</v>
      </c>
      <c r="L6">
        <v>96311.679999999993</v>
      </c>
      <c r="M6">
        <v>104555.89</v>
      </c>
      <c r="N6">
        <v>111405.31</v>
      </c>
      <c r="O6">
        <v>111564.57999999999</v>
      </c>
      <c r="P6">
        <v>117660.67000000001</v>
      </c>
      <c r="Q6">
        <v>126896.67</v>
      </c>
      <c r="R6">
        <v>123311.65000000002</v>
      </c>
      <c r="S6">
        <v>131124.99</v>
      </c>
      <c r="T6">
        <v>135992.23000000001</v>
      </c>
      <c r="U6">
        <v>136702.52000000002</v>
      </c>
      <c r="V6">
        <v>138505.60000000001</v>
      </c>
      <c r="W6">
        <v>138709.61000000002</v>
      </c>
      <c r="X6">
        <v>138366.21</v>
      </c>
      <c r="Y6">
        <v>138960.94</v>
      </c>
      <c r="Z6">
        <v>141549</v>
      </c>
      <c r="AA6">
        <v>141507.85999999999</v>
      </c>
      <c r="AB6">
        <v>143393.31</v>
      </c>
      <c r="AC6">
        <v>142715.29999999999</v>
      </c>
      <c r="AD6">
        <v>142456.59</v>
      </c>
      <c r="AE6">
        <v>148862.49</v>
      </c>
      <c r="AF6">
        <v>155852.54999999999</v>
      </c>
      <c r="AG6">
        <v>161161.67999999996</v>
      </c>
      <c r="AH6">
        <v>161376.77000000002</v>
      </c>
      <c r="AI6">
        <v>162360.49</v>
      </c>
      <c r="AJ6">
        <v>159226.49</v>
      </c>
      <c r="AK6">
        <v>164137.71</v>
      </c>
      <c r="AL6">
        <v>170774.93999999997</v>
      </c>
      <c r="AM6">
        <v>172736.96</v>
      </c>
      <c r="AN6">
        <v>181467.25</v>
      </c>
      <c r="AO6">
        <v>190874.16</v>
      </c>
      <c r="AP6">
        <v>198199.82</v>
      </c>
      <c r="AQ6">
        <v>207272.41999999998</v>
      </c>
      <c r="AR6">
        <v>208126.58000000002</v>
      </c>
      <c r="AS6">
        <v>206704.9</v>
      </c>
      <c r="AT6">
        <v>212128.39</v>
      </c>
      <c r="AU6">
        <v>217001.28</v>
      </c>
      <c r="AV6">
        <v>221233.41999999998</v>
      </c>
      <c r="AW6">
        <v>226002.43000000002</v>
      </c>
      <c r="AX6">
        <v>230967.55</v>
      </c>
      <c r="AY6">
        <v>224560.31000000003</v>
      </c>
      <c r="AZ6">
        <v>209386.44000000003</v>
      </c>
      <c r="BA6">
        <v>214694</v>
      </c>
      <c r="BB6">
        <v>222646.53999999998</v>
      </c>
      <c r="BC6">
        <v>220969.66</v>
      </c>
      <c r="BD6">
        <v>221490.38</v>
      </c>
      <c r="BE6">
        <v>222563.77000000002</v>
      </c>
      <c r="BF6">
        <v>223140.12</v>
      </c>
      <c r="BG6">
        <v>224024.94</v>
      </c>
      <c r="BH6">
        <v>228674.74</v>
      </c>
      <c r="BI6">
        <v>232702.84</v>
      </c>
      <c r="BJ6">
        <v>237122.94999999998</v>
      </c>
      <c r="BK6">
        <v>214340.09999999998</v>
      </c>
      <c r="BL6">
        <v>232844.79999999996</v>
      </c>
      <c r="BM6">
        <v>229831.25000000003</v>
      </c>
      <c r="BN6">
        <v>234001.3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Graphiques</vt:lpstr>
      </vt:variant>
      <vt:variant>
        <vt:i4>9</vt:i4>
      </vt:variant>
    </vt:vector>
  </HeadingPairs>
  <TitlesOfParts>
    <vt:vector size="17" baseType="lpstr">
      <vt:lpstr>Emplois</vt:lpstr>
      <vt:lpstr>Emplois-salariés</vt:lpstr>
      <vt:lpstr>Heures</vt:lpstr>
      <vt:lpstr>Heures-salariees</vt:lpstr>
      <vt:lpstr>VA</vt:lpstr>
      <vt:lpstr>Productivité</vt:lpstr>
      <vt:lpstr>Solde</vt:lpstr>
      <vt:lpstr>Investissement</vt:lpstr>
      <vt:lpstr>G-heures</vt:lpstr>
      <vt:lpstr>G-heures-salariees</vt:lpstr>
      <vt:lpstr>G-emplois</vt:lpstr>
      <vt:lpstr>G-emplois_salariés</vt:lpstr>
      <vt:lpstr>G-VA</vt:lpstr>
      <vt:lpstr>G-productivité</vt:lpstr>
      <vt:lpstr>G-solde</vt:lpstr>
      <vt:lpstr>G-part-emploi</vt:lpstr>
      <vt:lpstr>G-Invest</vt:lpstr>
    </vt:vector>
  </TitlesOfParts>
  <Company>INSEE-SNPT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Billot Sylvain</dc:creator>
  <cp:lastModifiedBy>Cabiran Emilien</cp:lastModifiedBy>
  <dcterms:created xsi:type="dcterms:W3CDTF">2025-01-09T21:29:15Z</dcterms:created>
  <dcterms:modified xsi:type="dcterms:W3CDTF">2025-04-07T10:59:35Z</dcterms:modified>
</cp:coreProperties>
</file>