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868G4\Documents\Billot Sylvain\Economistes_LFI\IAA\"/>
    </mc:Choice>
  </mc:AlternateContent>
  <xr:revisionPtr revIDLastSave="0" documentId="13_ncr:1_{CFFDAC7D-64F1-4275-B361-48E8C825FC94}" xr6:coauthVersionLast="36" xr6:coauthVersionMax="36" xr10:uidLastSave="{00000000-0000-0000-0000-000000000000}"/>
  <bookViews>
    <workbookView xWindow="0" yWindow="0" windowWidth="16380" windowHeight="8190" tabRatio="500" firstSheet="1" activeTab="4" xr2:uid="{00000000-000D-0000-FFFF-FFFF00000000}"/>
  </bookViews>
  <sheets>
    <sheet name="Données" sheetId="3" r:id="rId1"/>
    <sheet name="Decomposition" sheetId="2" r:id="rId2"/>
    <sheet name="Salaires-EBE" sheetId="9" r:id="rId3"/>
    <sheet name="indices_prix" sheetId="4" r:id="rId4"/>
    <sheet name="Graph1" sheetId="5" r:id="rId5"/>
    <sheet name="Graph2" sheetId="13" r:id="rId6"/>
    <sheet name="Graph3" sheetId="11" r:id="rId7"/>
    <sheet name="Graph4" sheetId="10" r:id="rId8"/>
    <sheet name="Graph_complement" sheetId="14" r:id="rId9"/>
  </sheets>
  <externalReferences>
    <externalReference r:id="rId10"/>
  </externalReferenc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4" i="9" l="1"/>
  <c r="D53" i="9"/>
  <c r="D52" i="9"/>
  <c r="B51" i="9"/>
  <c r="D51" i="9"/>
  <c r="D50" i="9"/>
  <c r="B49" i="9"/>
  <c r="D49" i="9"/>
  <c r="B48" i="9"/>
  <c r="D48" i="9"/>
  <c r="B47" i="9"/>
  <c r="D47" i="9"/>
  <c r="B46" i="9"/>
  <c r="D46" i="9"/>
  <c r="B45" i="9"/>
  <c r="D45" i="9"/>
  <c r="B44" i="9"/>
  <c r="D44" i="9"/>
  <c r="D43" i="9"/>
  <c r="I291" i="3"/>
  <c r="D42" i="9"/>
  <c r="B41" i="9"/>
  <c r="D41" i="9"/>
  <c r="D40" i="9"/>
  <c r="B39" i="9"/>
  <c r="D39" i="9"/>
  <c r="D38" i="9"/>
  <c r="B37" i="9"/>
  <c r="D37" i="9"/>
  <c r="D36" i="9"/>
  <c r="B35" i="9"/>
  <c r="D35" i="9"/>
  <c r="B34" i="9"/>
  <c r="D34" i="9"/>
  <c r="I282" i="3"/>
  <c r="D33" i="9"/>
  <c r="B32" i="9"/>
  <c r="D32" i="9"/>
  <c r="B31" i="9"/>
  <c r="D31" i="9"/>
  <c r="B30" i="9"/>
  <c r="D30" i="9"/>
  <c r="B29" i="9"/>
  <c r="D29" i="9"/>
  <c r="B28" i="9"/>
  <c r="D28" i="9"/>
  <c r="B27" i="9"/>
  <c r="D27" i="9"/>
  <c r="B26" i="9"/>
  <c r="D26" i="9"/>
  <c r="B25" i="9"/>
  <c r="D25" i="9"/>
  <c r="B24" i="9"/>
  <c r="D24" i="9"/>
  <c r="B23" i="9"/>
  <c r="D23" i="9"/>
  <c r="B22" i="9"/>
  <c r="D22" i="9"/>
  <c r="B21" i="9"/>
  <c r="D21" i="9"/>
  <c r="B20" i="9"/>
  <c r="D20" i="9"/>
  <c r="B19" i="9"/>
  <c r="D19" i="9"/>
  <c r="B18" i="9"/>
  <c r="D18" i="9"/>
  <c r="B17" i="9"/>
  <c r="D17" i="9"/>
  <c r="B16" i="9"/>
  <c r="D16" i="9"/>
  <c r="B15" i="9"/>
  <c r="D15" i="9"/>
  <c r="B14" i="9"/>
  <c r="D14" i="9"/>
  <c r="B13" i="9"/>
  <c r="D13" i="9"/>
  <c r="B12" i="9"/>
  <c r="D12" i="9"/>
  <c r="B11" i="9"/>
  <c r="D11" i="9"/>
  <c r="B10" i="9"/>
  <c r="D10" i="9"/>
  <c r="B9" i="9"/>
  <c r="D9" i="9"/>
  <c r="B8" i="9"/>
  <c r="D8" i="9"/>
  <c r="B7" i="9"/>
  <c r="D7" i="9"/>
  <c r="B6" i="9"/>
  <c r="D6" i="9"/>
  <c r="B5" i="9"/>
  <c r="D5" i="9"/>
  <c r="B4" i="9"/>
  <c r="D4" i="9"/>
  <c r="B3" i="9"/>
  <c r="D3" i="9"/>
  <c r="B2" i="9"/>
  <c r="D2" i="9"/>
  <c r="F235" i="3" l="1"/>
  <c r="F237" i="3"/>
  <c r="F238" i="3" s="1"/>
  <c r="F239" i="3" s="1"/>
  <c r="F240" i="3" s="1"/>
  <c r="F241" i="3" s="1"/>
  <c r="F242" i="3" s="1"/>
  <c r="F243" i="3" s="1"/>
  <c r="F244" i="3" s="1"/>
  <c r="F245" i="3" s="1"/>
  <c r="F246" i="3" s="1"/>
  <c r="F247" i="3" s="1"/>
  <c r="F248" i="3" s="1"/>
  <c r="F249" i="3" s="1"/>
  <c r="F250" i="3" s="1"/>
  <c r="F251" i="3" s="1"/>
  <c r="F252" i="3" s="1"/>
  <c r="F253" i="3" s="1"/>
  <c r="F254" i="3" s="1"/>
  <c r="F255" i="3" s="1"/>
  <c r="F256" i="3" s="1"/>
  <c r="F257" i="3" s="1"/>
  <c r="F258" i="3" s="1"/>
  <c r="F259" i="3" s="1"/>
  <c r="F260" i="3" s="1"/>
  <c r="F261" i="3" s="1"/>
  <c r="F262" i="3" s="1"/>
  <c r="F263" i="3" s="1"/>
  <c r="F264" i="3" s="1"/>
  <c r="F265" i="3" s="1"/>
  <c r="F266" i="3" s="1"/>
  <c r="F267" i="3" s="1"/>
  <c r="F268" i="3" s="1"/>
  <c r="F269" i="3" s="1"/>
  <c r="F270" i="3" s="1"/>
  <c r="F271" i="3" s="1"/>
  <c r="F272" i="3" s="1"/>
  <c r="F273" i="3" s="1"/>
  <c r="F274" i="3" s="1"/>
  <c r="F275" i="3" s="1"/>
  <c r="F276" i="3" s="1"/>
  <c r="F277" i="3" s="1"/>
  <c r="F278" i="3" s="1"/>
  <c r="F279" i="3" s="1"/>
  <c r="F280" i="3" s="1"/>
  <c r="F281" i="3" s="1"/>
  <c r="F282" i="3" s="1"/>
  <c r="F283" i="3" s="1"/>
  <c r="F284" i="3" s="1"/>
  <c r="F285" i="3" s="1"/>
  <c r="F286" i="3" s="1"/>
  <c r="F287" i="3" s="1"/>
  <c r="F288" i="3" s="1"/>
  <c r="F289" i="3" s="1"/>
  <c r="F290" i="3" s="1"/>
  <c r="F291" i="3" s="1"/>
  <c r="F292" i="3" s="1"/>
  <c r="F293" i="3" s="1"/>
  <c r="F294" i="3" s="1"/>
  <c r="F295" i="3" s="1"/>
  <c r="F296" i="3" s="1"/>
  <c r="F297" i="3" s="1"/>
  <c r="F298" i="3" s="1"/>
  <c r="F299" i="3" s="1"/>
  <c r="I286" i="3"/>
  <c r="I288" i="3"/>
  <c r="I287" i="3"/>
  <c r="J305" i="3"/>
  <c r="I298" i="3"/>
  <c r="C24" i="2"/>
  <c r="G24" i="2"/>
  <c r="J302" i="3"/>
  <c r="E24" i="2"/>
  <c r="I295" i="3"/>
  <c r="I297" i="3"/>
  <c r="E3" i="9"/>
  <c r="E4" i="9" s="1"/>
  <c r="E5" i="9" s="1"/>
  <c r="E6" i="9" s="1"/>
  <c r="E7" i="9" s="1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I281" i="3"/>
  <c r="I285" i="3"/>
  <c r="I290" i="3"/>
  <c r="I292" i="3"/>
  <c r="B36" i="9"/>
  <c r="B40" i="9"/>
  <c r="B52" i="9"/>
  <c r="B43" i="9"/>
  <c r="D54" i="9"/>
  <c r="F24" i="2"/>
  <c r="I280" i="3"/>
  <c r="I289" i="3"/>
  <c r="I294" i="3"/>
  <c r="I296" i="3"/>
  <c r="B33" i="9"/>
  <c r="B53" i="9"/>
  <c r="F234" i="3"/>
  <c r="F233" i="3" s="1"/>
  <c r="F232" i="3" s="1"/>
  <c r="F231" i="3" s="1"/>
  <c r="F230" i="3" s="1"/>
  <c r="F229" i="3" s="1"/>
  <c r="F228" i="3" s="1"/>
  <c r="F227" i="3" s="1"/>
  <c r="F226" i="3" s="1"/>
  <c r="F225" i="3" s="1"/>
  <c r="F224" i="3" s="1"/>
  <c r="F223" i="3" s="1"/>
  <c r="F222" i="3" s="1"/>
  <c r="F221" i="3" s="1"/>
  <c r="F220" i="3" s="1"/>
  <c r="F219" i="3" s="1"/>
  <c r="F218" i="3" s="1"/>
  <c r="F217" i="3" s="1"/>
  <c r="F216" i="3" s="1"/>
  <c r="F215" i="3" s="1"/>
  <c r="F214" i="3" s="1"/>
  <c r="F213" i="3" s="1"/>
  <c r="F212" i="3" s="1"/>
  <c r="F211" i="3" s="1"/>
  <c r="F210" i="3" s="1"/>
  <c r="F209" i="3" s="1"/>
  <c r="F208" i="3" s="1"/>
  <c r="F207" i="3" s="1"/>
  <c r="F206" i="3" s="1"/>
  <c r="F205" i="3" s="1"/>
  <c r="F204" i="3" s="1"/>
  <c r="F203" i="3" s="1"/>
  <c r="F202" i="3" s="1"/>
  <c r="F201" i="3" s="1"/>
  <c r="F200" i="3" s="1"/>
  <c r="F199" i="3" s="1"/>
  <c r="F198" i="3" s="1"/>
  <c r="F197" i="3" s="1"/>
  <c r="F196" i="3" s="1"/>
  <c r="F195" i="3" s="1"/>
  <c r="F194" i="3" s="1"/>
  <c r="F193" i="3" s="1"/>
  <c r="F192" i="3" s="1"/>
  <c r="F191" i="3" s="1"/>
  <c r="F190" i="3" s="1"/>
  <c r="F189" i="3" s="1"/>
  <c r="F188" i="3" s="1"/>
  <c r="F187" i="3" s="1"/>
  <c r="F186" i="3" s="1"/>
  <c r="F185" i="3" s="1"/>
  <c r="F184" i="3" s="1"/>
  <c r="F183" i="3" s="1"/>
  <c r="F182" i="3" s="1"/>
  <c r="F181" i="3" s="1"/>
  <c r="F180" i="3" s="1"/>
  <c r="F179" i="3" s="1"/>
  <c r="F178" i="3" s="1"/>
  <c r="F177" i="3" s="1"/>
  <c r="F176" i="3" s="1"/>
  <c r="F175" i="3" s="1"/>
  <c r="F174" i="3" s="1"/>
  <c r="F173" i="3" s="1"/>
  <c r="F172" i="3" s="1"/>
  <c r="F171" i="3" s="1"/>
  <c r="F170" i="3" s="1"/>
  <c r="F169" i="3" s="1"/>
  <c r="F168" i="3" s="1"/>
  <c r="F167" i="3" s="1"/>
  <c r="F166" i="3" s="1"/>
  <c r="F165" i="3" s="1"/>
  <c r="F164" i="3" s="1"/>
  <c r="F163" i="3" s="1"/>
  <c r="F162" i="3" s="1"/>
  <c r="F161" i="3" s="1"/>
  <c r="F160" i="3" s="1"/>
  <c r="F159" i="3" s="1"/>
  <c r="F158" i="3" s="1"/>
  <c r="F157" i="3" s="1"/>
  <c r="F156" i="3" s="1"/>
  <c r="F155" i="3" s="1"/>
  <c r="F154" i="3" s="1"/>
  <c r="F153" i="3" s="1"/>
  <c r="F152" i="3" s="1"/>
  <c r="F151" i="3" s="1"/>
  <c r="F150" i="3" s="1"/>
  <c r="F149" i="3" s="1"/>
  <c r="F148" i="3" s="1"/>
  <c r="F147" i="3" s="1"/>
  <c r="F146" i="3" s="1"/>
  <c r="F145" i="3" s="1"/>
  <c r="F144" i="3" s="1"/>
  <c r="F143" i="3" s="1"/>
  <c r="F142" i="3" s="1"/>
  <c r="F141" i="3" s="1"/>
  <c r="F140" i="3" s="1"/>
  <c r="F139" i="3" s="1"/>
  <c r="F138" i="3" s="1"/>
  <c r="F137" i="3" s="1"/>
  <c r="F136" i="3" s="1"/>
  <c r="F135" i="3" s="1"/>
  <c r="F134" i="3" s="1"/>
  <c r="F133" i="3" s="1"/>
  <c r="F132" i="3" s="1"/>
  <c r="F131" i="3" s="1"/>
  <c r="F130" i="3" s="1"/>
  <c r="F129" i="3" s="1"/>
  <c r="F128" i="3" s="1"/>
  <c r="F127" i="3" s="1"/>
  <c r="F126" i="3" s="1"/>
  <c r="F125" i="3" s="1"/>
  <c r="F124" i="3" s="1"/>
  <c r="F123" i="3" s="1"/>
  <c r="F122" i="3" s="1"/>
  <c r="F121" i="3" s="1"/>
  <c r="F120" i="3" s="1"/>
  <c r="F119" i="3" s="1"/>
  <c r="F118" i="3" s="1"/>
  <c r="F117" i="3" s="1"/>
  <c r="F116" i="3" s="1"/>
  <c r="F115" i="3" s="1"/>
  <c r="F114" i="3" s="1"/>
  <c r="F113" i="3" s="1"/>
  <c r="F112" i="3" s="1"/>
  <c r="F111" i="3" s="1"/>
  <c r="F110" i="3" s="1"/>
  <c r="F109" i="3" s="1"/>
  <c r="F108" i="3" s="1"/>
  <c r="F107" i="3" s="1"/>
  <c r="F106" i="3" s="1"/>
  <c r="F105" i="3" s="1"/>
  <c r="F104" i="3" s="1"/>
  <c r="F103" i="3" s="1"/>
  <c r="F102" i="3" s="1"/>
  <c r="F101" i="3" s="1"/>
  <c r="F100" i="3" s="1"/>
  <c r="F99" i="3" s="1"/>
  <c r="F98" i="3" s="1"/>
  <c r="F97" i="3" s="1"/>
  <c r="F96" i="3" s="1"/>
  <c r="F95" i="3" s="1"/>
  <c r="F94" i="3" s="1"/>
  <c r="F93" i="3" s="1"/>
  <c r="F92" i="3" s="1"/>
  <c r="F91" i="3" s="1"/>
  <c r="F90" i="3" s="1"/>
  <c r="F89" i="3" s="1"/>
  <c r="F88" i="3" s="1"/>
  <c r="F87" i="3" s="1"/>
  <c r="F86" i="3" s="1"/>
  <c r="F85" i="3" s="1"/>
  <c r="F84" i="3" s="1"/>
  <c r="F83" i="3" s="1"/>
  <c r="F82" i="3" s="1"/>
  <c r="F81" i="3" s="1"/>
  <c r="F80" i="3" s="1"/>
  <c r="F79" i="3" s="1"/>
  <c r="F78" i="3" s="1"/>
  <c r="F77" i="3" s="1"/>
  <c r="F76" i="3" s="1"/>
  <c r="F75" i="3" s="1"/>
  <c r="F74" i="3" s="1"/>
  <c r="F73" i="3" s="1"/>
  <c r="F72" i="3" s="1"/>
  <c r="F71" i="3" s="1"/>
  <c r="F70" i="3" s="1"/>
  <c r="F69" i="3" s="1"/>
  <c r="F68" i="3" s="1"/>
  <c r="F67" i="3" s="1"/>
  <c r="F66" i="3" s="1"/>
  <c r="F65" i="3" s="1"/>
  <c r="F64" i="3" s="1"/>
  <c r="F63" i="3" s="1"/>
  <c r="F62" i="3" s="1"/>
  <c r="F61" i="3" s="1"/>
  <c r="F60" i="3" s="1"/>
  <c r="F59" i="3" s="1"/>
  <c r="F58" i="3" s="1"/>
  <c r="F57" i="3" s="1"/>
  <c r="F56" i="3" s="1"/>
  <c r="F55" i="3" s="1"/>
  <c r="F54" i="3" s="1"/>
  <c r="F53" i="3" s="1"/>
  <c r="F52" i="3" s="1"/>
  <c r="F51" i="3" s="1"/>
  <c r="F50" i="3" s="1"/>
  <c r="F49" i="3" s="1"/>
  <c r="F48" i="3" s="1"/>
  <c r="F47" i="3" s="1"/>
  <c r="F46" i="3" s="1"/>
  <c r="F45" i="3" s="1"/>
  <c r="F44" i="3" s="1"/>
  <c r="F43" i="3" s="1"/>
  <c r="F42" i="3" s="1"/>
  <c r="F41" i="3" s="1"/>
  <c r="F40" i="3" s="1"/>
  <c r="F39" i="3" s="1"/>
  <c r="F38" i="3" s="1"/>
  <c r="F37" i="3" s="1"/>
  <c r="F36" i="3" s="1"/>
  <c r="F35" i="3" s="1"/>
  <c r="F34" i="3" s="1"/>
  <c r="F33" i="3" s="1"/>
  <c r="F32" i="3" s="1"/>
  <c r="F31" i="3" s="1"/>
  <c r="F30" i="3" s="1"/>
  <c r="F29" i="3" s="1"/>
  <c r="F28" i="3" s="1"/>
  <c r="F27" i="3" s="1"/>
  <c r="F26" i="3" s="1"/>
  <c r="F25" i="3" s="1"/>
  <c r="F24" i="3" s="1"/>
  <c r="F23" i="3" s="1"/>
  <c r="F22" i="3" s="1"/>
  <c r="F21" i="3" s="1"/>
  <c r="F20" i="3" s="1"/>
  <c r="F19" i="3" s="1"/>
  <c r="F18" i="3" s="1"/>
  <c r="F17" i="3" s="1"/>
  <c r="F16" i="3" s="1"/>
  <c r="F15" i="3" s="1"/>
  <c r="F14" i="3" s="1"/>
  <c r="F13" i="3" s="1"/>
  <c r="F12" i="3" s="1"/>
  <c r="F11" i="3" s="1"/>
  <c r="F10" i="3" s="1"/>
  <c r="F9" i="3" s="1"/>
  <c r="F8" i="3" s="1"/>
  <c r="F7" i="3" s="1"/>
  <c r="F6" i="3" s="1"/>
  <c r="I284" i="3"/>
  <c r="I293" i="3"/>
  <c r="B38" i="9"/>
  <c r="B42" i="9"/>
  <c r="B50" i="9"/>
  <c r="B24" i="2"/>
  <c r="C3" i="9"/>
  <c r="C4" i="9" s="1"/>
  <c r="C5" i="9" s="1"/>
  <c r="C6" i="9" s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J299" i="3"/>
  <c r="I299" i="3"/>
  <c r="I283" i="3"/>
  <c r="C33" i="9" l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F25" i="2"/>
  <c r="E25" i="2"/>
  <c r="B29" i="2" s="1"/>
  <c r="E54" i="9"/>
  <c r="G25" i="2"/>
  <c r="C25" i="2"/>
  <c r="B30" i="2" l="1"/>
</calcChain>
</file>

<file path=xl/sharedStrings.xml><?xml version="1.0" encoding="utf-8"?>
<sst xmlns="http://schemas.openxmlformats.org/spreadsheetml/2006/main" count="808" uniqueCount="784">
  <si>
    <t>IAA</t>
  </si>
  <si>
    <t>prod val / prod vol</t>
  </si>
  <si>
    <t>CI val / prod vol</t>
  </si>
  <si>
    <t>VA val / prod vol</t>
  </si>
  <si>
    <t>EBE val / prod vol</t>
  </si>
  <si>
    <t>D1 val / prod vol</t>
  </si>
  <si>
    <t>Impôts nets / prod vol</t>
  </si>
  <si>
    <t>2018T1</t>
  </si>
  <si>
    <t>2018T2</t>
  </si>
  <si>
    <t>2018T3</t>
  </si>
  <si>
    <t>2018T4</t>
  </si>
  <si>
    <t>2019T1</t>
  </si>
  <si>
    <t>2019T2</t>
  </si>
  <si>
    <t>2019T3</t>
  </si>
  <si>
    <t>2019T4</t>
  </si>
  <si>
    <t>2020T1</t>
  </si>
  <si>
    <t>2020T2</t>
  </si>
  <si>
    <t>2020T3</t>
  </si>
  <si>
    <t>2020T4</t>
  </si>
  <si>
    <t>2021T1</t>
  </si>
  <si>
    <t>2021T2</t>
  </si>
  <si>
    <t>2021T3</t>
  </si>
  <si>
    <t>2021T4</t>
  </si>
  <si>
    <t>2022T1</t>
  </si>
  <si>
    <t>2022T2</t>
  </si>
  <si>
    <t>2022T3</t>
  </si>
  <si>
    <t>2022T4</t>
  </si>
  <si>
    <t>2023T1</t>
  </si>
  <si>
    <t>2022T1-2023T1</t>
  </si>
  <si>
    <t>EBE</t>
  </si>
  <si>
    <t>Taux de marge</t>
  </si>
  <si>
    <t>Productivité horaire</t>
  </si>
  <si>
    <t>Salaires bruts horaires</t>
  </si>
  <si>
    <t>Evolution des Salaires bruts horaires réels (glissement annuel)</t>
  </si>
  <si>
    <t>1949T1</t>
  </si>
  <si>
    <t>1949T2</t>
  </si>
  <si>
    <t>1949T3</t>
  </si>
  <si>
    <t>1949T4</t>
  </si>
  <si>
    <t>1950T1</t>
  </si>
  <si>
    <t>1950T2</t>
  </si>
  <si>
    <t>1950T3</t>
  </si>
  <si>
    <t>1950T4</t>
  </si>
  <si>
    <t>1951T1</t>
  </si>
  <si>
    <t>1951T2</t>
  </si>
  <si>
    <t>1951T3</t>
  </si>
  <si>
    <t>1951T4</t>
  </si>
  <si>
    <t>1952T1</t>
  </si>
  <si>
    <t>1952T2</t>
  </si>
  <si>
    <t>1952T3</t>
  </si>
  <si>
    <t>1952T4</t>
  </si>
  <si>
    <t>1953T1</t>
  </si>
  <si>
    <t>1953T2</t>
  </si>
  <si>
    <t>1953T3</t>
  </si>
  <si>
    <t>1953T4</t>
  </si>
  <si>
    <t>1954T1</t>
  </si>
  <si>
    <t>1954T2</t>
  </si>
  <si>
    <t>1954T3</t>
  </si>
  <si>
    <t>1954T4</t>
  </si>
  <si>
    <t>1955T1</t>
  </si>
  <si>
    <t>1955T2</t>
  </si>
  <si>
    <t>1955T3</t>
  </si>
  <si>
    <t>1955T4</t>
  </si>
  <si>
    <t>1956T1</t>
  </si>
  <si>
    <t>1956T2</t>
  </si>
  <si>
    <t>1956T3</t>
  </si>
  <si>
    <t>1956T4</t>
  </si>
  <si>
    <t>1957T1</t>
  </si>
  <si>
    <t>1957T2</t>
  </si>
  <si>
    <t>1957T3</t>
  </si>
  <si>
    <t>1957T4</t>
  </si>
  <si>
    <t>1958T1</t>
  </si>
  <si>
    <t>1958T2</t>
  </si>
  <si>
    <t>1958T3</t>
  </si>
  <si>
    <t>1958T4</t>
  </si>
  <si>
    <t>1959T1</t>
  </si>
  <si>
    <t>1959T2</t>
  </si>
  <si>
    <t>1959T3</t>
  </si>
  <si>
    <t>1959T4</t>
  </si>
  <si>
    <t>1960T1</t>
  </si>
  <si>
    <t>1960T2</t>
  </si>
  <si>
    <t>1960T3</t>
  </si>
  <si>
    <t>1960T4</t>
  </si>
  <si>
    <t>1961T1</t>
  </si>
  <si>
    <t>1961T2</t>
  </si>
  <si>
    <t>1961T3</t>
  </si>
  <si>
    <t>1961T4</t>
  </si>
  <si>
    <t>1962T1</t>
  </si>
  <si>
    <t>1962T2</t>
  </si>
  <si>
    <t>1962T3</t>
  </si>
  <si>
    <t>1962T4</t>
  </si>
  <si>
    <t>1963T1</t>
  </si>
  <si>
    <t>1963T2</t>
  </si>
  <si>
    <t>1963T3</t>
  </si>
  <si>
    <t>1963T4</t>
  </si>
  <si>
    <t>1964T1</t>
  </si>
  <si>
    <t>1964T2</t>
  </si>
  <si>
    <t>1964T3</t>
  </si>
  <si>
    <t>1964T4</t>
  </si>
  <si>
    <t>1965T1</t>
  </si>
  <si>
    <t>1965T2</t>
  </si>
  <si>
    <t>1965T3</t>
  </si>
  <si>
    <t>1965T4</t>
  </si>
  <si>
    <t>1966T1</t>
  </si>
  <si>
    <t>1966T2</t>
  </si>
  <si>
    <t>1966T3</t>
  </si>
  <si>
    <t>1966T4</t>
  </si>
  <si>
    <t>1967T1</t>
  </si>
  <si>
    <t>1967T2</t>
  </si>
  <si>
    <t>1967T3</t>
  </si>
  <si>
    <t>1967T4</t>
  </si>
  <si>
    <t>1968T1</t>
  </si>
  <si>
    <t>1968T2</t>
  </si>
  <si>
    <t>1968T3</t>
  </si>
  <si>
    <t>1968T4</t>
  </si>
  <si>
    <t>1969T1</t>
  </si>
  <si>
    <t>1969T2</t>
  </si>
  <si>
    <t>1969T3</t>
  </si>
  <si>
    <t>1969T4</t>
  </si>
  <si>
    <t>1970T1</t>
  </si>
  <si>
    <t>1970T2</t>
  </si>
  <si>
    <t>1970T3</t>
  </si>
  <si>
    <t>1970T4</t>
  </si>
  <si>
    <t>1971T1</t>
  </si>
  <si>
    <t>1971T2</t>
  </si>
  <si>
    <t>1971T3</t>
  </si>
  <si>
    <t>1971T4</t>
  </si>
  <si>
    <t>1972T1</t>
  </si>
  <si>
    <t>1972T2</t>
  </si>
  <si>
    <t>1972T3</t>
  </si>
  <si>
    <t>1972T4</t>
  </si>
  <si>
    <t>1973T1</t>
  </si>
  <si>
    <t>1973T2</t>
  </si>
  <si>
    <t>1973T3</t>
  </si>
  <si>
    <t>1973T4</t>
  </si>
  <si>
    <t>1974T1</t>
  </si>
  <si>
    <t>1974T2</t>
  </si>
  <si>
    <t>1974T3</t>
  </si>
  <si>
    <t>1974T4</t>
  </si>
  <si>
    <t>1975T1</t>
  </si>
  <si>
    <t>1975T2</t>
  </si>
  <si>
    <t>1975T3</t>
  </si>
  <si>
    <t>1975T4</t>
  </si>
  <si>
    <t>1976T1</t>
  </si>
  <si>
    <t>1976T2</t>
  </si>
  <si>
    <t>1976T3</t>
  </si>
  <si>
    <t>1976T4</t>
  </si>
  <si>
    <t>1977T1</t>
  </si>
  <si>
    <t>1977T2</t>
  </si>
  <si>
    <t>1977T3</t>
  </si>
  <si>
    <t>1977T4</t>
  </si>
  <si>
    <t>1978T1</t>
  </si>
  <si>
    <t>1978T2</t>
  </si>
  <si>
    <t>1978T3</t>
  </si>
  <si>
    <t>1978T4</t>
  </si>
  <si>
    <t>1979T1</t>
  </si>
  <si>
    <t>1979T2</t>
  </si>
  <si>
    <t>1979T3</t>
  </si>
  <si>
    <t>1979T4</t>
  </si>
  <si>
    <t>1980T1</t>
  </si>
  <si>
    <t>1980T2</t>
  </si>
  <si>
    <t>1980T3</t>
  </si>
  <si>
    <t>1980T4</t>
  </si>
  <si>
    <t>1981T1</t>
  </si>
  <si>
    <t>1981T2</t>
  </si>
  <si>
    <t>1981T3</t>
  </si>
  <si>
    <t>1981T4</t>
  </si>
  <si>
    <t>1982T1</t>
  </si>
  <si>
    <t>1982T2</t>
  </si>
  <si>
    <t>1982T3</t>
  </si>
  <si>
    <t>1982T4</t>
  </si>
  <si>
    <t>1983T1</t>
  </si>
  <si>
    <t>1983T2</t>
  </si>
  <si>
    <t>1983T3</t>
  </si>
  <si>
    <t>1983T4</t>
  </si>
  <si>
    <t>1984T1</t>
  </si>
  <si>
    <t>1984T2</t>
  </si>
  <si>
    <t>1984T3</t>
  </si>
  <si>
    <t>1984T4</t>
  </si>
  <si>
    <t>1985T1</t>
  </si>
  <si>
    <t>1985T2</t>
  </si>
  <si>
    <t>1985T3</t>
  </si>
  <si>
    <t>1985T4</t>
  </si>
  <si>
    <t>1986T1</t>
  </si>
  <si>
    <t>1986T2</t>
  </si>
  <si>
    <t>1986T3</t>
  </si>
  <si>
    <t>1986T4</t>
  </si>
  <si>
    <t>1987T1</t>
  </si>
  <si>
    <t>1987T2</t>
  </si>
  <si>
    <t>1987T3</t>
  </si>
  <si>
    <t>1987T4</t>
  </si>
  <si>
    <t>1988T1</t>
  </si>
  <si>
    <t>1988T2</t>
  </si>
  <si>
    <t>1988T3</t>
  </si>
  <si>
    <t>1988T4</t>
  </si>
  <si>
    <t>1989T1</t>
  </si>
  <si>
    <t>1989T2</t>
  </si>
  <si>
    <t>1989T3</t>
  </si>
  <si>
    <t>1989T4</t>
  </si>
  <si>
    <t>1990T1</t>
  </si>
  <si>
    <t>1990T2</t>
  </si>
  <si>
    <t>1990T3</t>
  </si>
  <si>
    <t>1990T4</t>
  </si>
  <si>
    <t>1991T1</t>
  </si>
  <si>
    <t>1991T2</t>
  </si>
  <si>
    <t>1991T3</t>
  </si>
  <si>
    <t>1991T4</t>
  </si>
  <si>
    <t>1992T1</t>
  </si>
  <si>
    <t>1992T2</t>
  </si>
  <si>
    <t>1992T3</t>
  </si>
  <si>
    <t>1992T4</t>
  </si>
  <si>
    <t>1993T1</t>
  </si>
  <si>
    <t>1993T2</t>
  </si>
  <si>
    <t>1993T3</t>
  </si>
  <si>
    <t>1993T4</t>
  </si>
  <si>
    <t>1994T1</t>
  </si>
  <si>
    <t>1994T2</t>
  </si>
  <si>
    <t>1994T3</t>
  </si>
  <si>
    <t>1994T4</t>
  </si>
  <si>
    <t>1995T1</t>
  </si>
  <si>
    <t>1995T2</t>
  </si>
  <si>
    <t>1995T3</t>
  </si>
  <si>
    <t>1995T4</t>
  </si>
  <si>
    <t>1996T1</t>
  </si>
  <si>
    <t>1996T2</t>
  </si>
  <si>
    <t>1996T3</t>
  </si>
  <si>
    <t>1996T4</t>
  </si>
  <si>
    <t>1997T1</t>
  </si>
  <si>
    <t>1997T2</t>
  </si>
  <si>
    <t>1997T3</t>
  </si>
  <si>
    <t>1997T4</t>
  </si>
  <si>
    <t>1998T1</t>
  </si>
  <si>
    <t>1998T2</t>
  </si>
  <si>
    <t>1998T3</t>
  </si>
  <si>
    <t>1998T4</t>
  </si>
  <si>
    <t>1999T1</t>
  </si>
  <si>
    <t>1999T2</t>
  </si>
  <si>
    <t>1999T3</t>
  </si>
  <si>
    <t>1999T4</t>
  </si>
  <si>
    <t>2000T1</t>
  </si>
  <si>
    <t>2000T2</t>
  </si>
  <si>
    <t>2000T3</t>
  </si>
  <si>
    <t>2000T4</t>
  </si>
  <si>
    <t>2001T1</t>
  </si>
  <si>
    <t>2001T2</t>
  </si>
  <si>
    <t>2001T3</t>
  </si>
  <si>
    <t>2001T4</t>
  </si>
  <si>
    <t>2002T1</t>
  </si>
  <si>
    <t>2002T2</t>
  </si>
  <si>
    <t>2002T3</t>
  </si>
  <si>
    <t>2002T4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</si>
  <si>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</si>
  <si>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</si>
  <si>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</si>
  <si>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</si>
  <si>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</si>
  <si>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</si>
  <si>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</si>
  <si>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</si>
  <si>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</si>
  <si>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</si>
  <si>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</si>
  <si>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</si>
  <si>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</si>
  <si>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</si>
  <si>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</si>
  <si>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</si>
  <si>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</si>
  <si>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</si>
  <si>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</si>
  <si>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</si>
  <si>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</si>
  <si>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</si>
  <si>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</si>
  <si>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</si>
  <si>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</si>
  <si>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</si>
  <si>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</si>
  <si>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</si>
  <si>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</si>
  <si>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</si>
  <si>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</si>
  <si>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</si>
  <si>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</si>
  <si>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</si>
  <si>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</si>
  <si>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</si>
  <si>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</si>
  <si>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</si>
  <si>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</si>
  <si>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</si>
  <si>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</si>
  <si>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</si>
  <si>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</si>
  <si>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</si>
  <si>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</si>
  <si>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</si>
  <si>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</si>
  <si>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</si>
  <si>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</si>
  <si>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</si>
  <si>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</si>
  <si>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</si>
  <si>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</si>
  <si>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</si>
  <si>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</si>
  <si>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</si>
  <si>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</si>
  <si>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</si>
  <si>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</si>
  <si>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</si>
  <si>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Evolution du salaire brut horaire réel entre 2010 T1 et 2023 T1</t>
  </si>
  <si>
    <t>Evolution de l'EBE réel entre 2010 T1 et 2023 T1</t>
  </si>
  <si>
    <t>Evolution de la productivité horaire entre 2020 T1 et 2023 T1</t>
  </si>
  <si>
    <t>Libellé</t>
  </si>
  <si>
    <t>Indice des prix à la consommation - Base 2015 - Ensemble des ménages - France - Alimentation</t>
  </si>
  <si>
    <t>Indice mensuel des prix agricoles à la production (IPPAP) - Base 2015</t>
  </si>
  <si>
    <t>Indice des prix à la consommation harmonisé - Base 2015 - Ensemble des ménages - France - Nomenclature Coicop : Ensemble harmonisé</t>
  </si>
  <si>
    <t>idBank</t>
  </si>
  <si>
    <t>001759963</t>
  </si>
  <si>
    <t>001759971</t>
  </si>
  <si>
    <t>Période</t>
  </si>
  <si>
    <t>1990-01</t>
  </si>
  <si>
    <t>1990-02</t>
  </si>
  <si>
    <t>1990-03</t>
  </si>
  <si>
    <t>1990-04</t>
  </si>
  <si>
    <t>1990-05</t>
  </si>
  <si>
    <t>1990-06</t>
  </si>
  <si>
    <t>1990-07</t>
  </si>
  <si>
    <t>1990-08</t>
  </si>
  <si>
    <t>1990-09</t>
  </si>
  <si>
    <t>1990-10</t>
  </si>
  <si>
    <t>1990-11</t>
  </si>
  <si>
    <t>1990-12</t>
  </si>
  <si>
    <t>1991-01</t>
  </si>
  <si>
    <t>1991-02</t>
  </si>
  <si>
    <t>1991-03</t>
  </si>
  <si>
    <t>1991-04</t>
  </si>
  <si>
    <t>1991-05</t>
  </si>
  <si>
    <t>1991-06</t>
  </si>
  <si>
    <t>1991-07</t>
  </si>
  <si>
    <t>1991-08</t>
  </si>
  <si>
    <t>1991-09</t>
  </si>
  <si>
    <t>1991-10</t>
  </si>
  <si>
    <t>1991-11</t>
  </si>
  <si>
    <t>1991-12</t>
  </si>
  <si>
    <t>1992-01</t>
  </si>
  <si>
    <t>1992-02</t>
  </si>
  <si>
    <t>1992-03</t>
  </si>
  <si>
    <t>1992-04</t>
  </si>
  <si>
    <t>1992-05</t>
  </si>
  <si>
    <t>1992-06</t>
  </si>
  <si>
    <t>1992-07</t>
  </si>
  <si>
    <t>1992-08</t>
  </si>
  <si>
    <t>1992-09</t>
  </si>
  <si>
    <t>1992-10</t>
  </si>
  <si>
    <t>1992-11</t>
  </si>
  <si>
    <t>1992-12</t>
  </si>
  <si>
    <t>1993-01</t>
  </si>
  <si>
    <t>1993-02</t>
  </si>
  <si>
    <t>1993-03</t>
  </si>
  <si>
    <t>1993-04</t>
  </si>
  <si>
    <t>1993-05</t>
  </si>
  <si>
    <t>1993-06</t>
  </si>
  <si>
    <t>1993-07</t>
  </si>
  <si>
    <t>1993-08</t>
  </si>
  <si>
    <t>1993-09</t>
  </si>
  <si>
    <t>1993-10</t>
  </si>
  <si>
    <t>1993-11</t>
  </si>
  <si>
    <t>1993-12</t>
  </si>
  <si>
    <t>1994-01</t>
  </si>
  <si>
    <t>1994-02</t>
  </si>
  <si>
    <t>1994-03</t>
  </si>
  <si>
    <t>1994-04</t>
  </si>
  <si>
    <t>1994-05</t>
  </si>
  <si>
    <t>1994-06</t>
  </si>
  <si>
    <t>1994-07</t>
  </si>
  <si>
    <t>1994-08</t>
  </si>
  <si>
    <t>1994-09</t>
  </si>
  <si>
    <t>1994-10</t>
  </si>
  <si>
    <t>1994-11</t>
  </si>
  <si>
    <t>1994-12</t>
  </si>
  <si>
    <t>1995-01</t>
  </si>
  <si>
    <t>1995-02</t>
  </si>
  <si>
    <t>1995-03</t>
  </si>
  <si>
    <t>1995-04</t>
  </si>
  <si>
    <t>1995-05</t>
  </si>
  <si>
    <t>1995-06</t>
  </si>
  <si>
    <t>1995-07</t>
  </si>
  <si>
    <t>1995-08</t>
  </si>
  <si>
    <t>1995-09</t>
  </si>
  <si>
    <t>1995-10</t>
  </si>
  <si>
    <t>1995-11</t>
  </si>
  <si>
    <t>1995-12</t>
  </si>
  <si>
    <t>1996-01</t>
  </si>
  <si>
    <t>1996-02</t>
  </si>
  <si>
    <t>1996-03</t>
  </si>
  <si>
    <t>1996-04</t>
  </si>
  <si>
    <t>1996-05</t>
  </si>
  <si>
    <t>1996-06</t>
  </si>
  <si>
    <t>1996-07</t>
  </si>
  <si>
    <t>1996-08</t>
  </si>
  <si>
    <t>1996-09</t>
  </si>
  <si>
    <t>1996-10</t>
  </si>
  <si>
    <t>1996-11</t>
  </si>
  <si>
    <t>1996-12</t>
  </si>
  <si>
    <t>1997-01</t>
  </si>
  <si>
    <t>1997-02</t>
  </si>
  <si>
    <t>1997-03</t>
  </si>
  <si>
    <t>1997-04</t>
  </si>
  <si>
    <t>1997-05</t>
  </si>
  <si>
    <t>1997-06</t>
  </si>
  <si>
    <t>1997-07</t>
  </si>
  <si>
    <t>1997-08</t>
  </si>
  <si>
    <t>1997-09</t>
  </si>
  <si>
    <t>1997-10</t>
  </si>
  <si>
    <t>1997-11</t>
  </si>
  <si>
    <t>1997-12</t>
  </si>
  <si>
    <t>1998-01</t>
  </si>
  <si>
    <t>1998-02</t>
  </si>
  <si>
    <t>1998-03</t>
  </si>
  <si>
    <t>1998-04</t>
  </si>
  <si>
    <t>1998-05</t>
  </si>
  <si>
    <t>1998-06</t>
  </si>
  <si>
    <t>1998-07</t>
  </si>
  <si>
    <t>1998-08</t>
  </si>
  <si>
    <t>1998-09</t>
  </si>
  <si>
    <t>1998-10</t>
  </si>
  <si>
    <t>1998-11</t>
  </si>
  <si>
    <t>1998-12</t>
  </si>
  <si>
    <t>1999-01</t>
  </si>
  <si>
    <t>1999-02</t>
  </si>
  <si>
    <t>1999-03</t>
  </si>
  <si>
    <t>1999-04</t>
  </si>
  <si>
    <t>1999-05</t>
  </si>
  <si>
    <t>1999-06</t>
  </si>
  <si>
    <t>1999-07</t>
  </si>
  <si>
    <t>1999-08</t>
  </si>
  <si>
    <t>1999-09</t>
  </si>
  <si>
    <t>1999-10</t>
  </si>
  <si>
    <t>1999-11</t>
  </si>
  <si>
    <t>1999-12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</si>
  <si>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</si>
  <si>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</si>
  <si>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</si>
  <si>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</si>
  <si>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</si>
  <si>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</si>
  <si>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</si>
  <si>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</si>
  <si>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</si>
  <si>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</si>
  <si>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</si>
  <si>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</si>
  <si>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</si>
  <si>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</si>
  <si>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</si>
  <si>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</si>
  <si>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</si>
  <si>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</si>
  <si>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</si>
  <si>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</si>
  <si>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</si>
  <si>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</si>
  <si>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</si>
  <si>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</si>
  <si>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</si>
  <si>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</si>
  <si>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</si>
  <si>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</si>
  <si>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</si>
  <si>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</si>
  <si>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</si>
  <si>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</si>
  <si>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</si>
  <si>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</si>
  <si>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</si>
  <si>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</si>
  <si>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</si>
  <si>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</si>
  <si>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</si>
  <si>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</si>
  <si>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</si>
  <si>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</si>
  <si>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</si>
  <si>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</si>
  <si>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</si>
  <si>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</si>
  <si>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</si>
  <si>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</si>
  <si>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</si>
  <si>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</si>
  <si>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</si>
  <si>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</si>
  <si>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</si>
  <si>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</si>
  <si>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</si>
  <si>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</si>
  <si>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</si>
  <si>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</si>
  <si>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</si>
  <si>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</si>
  <si>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</si>
  <si>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</si>
  <si>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</si>
  <si>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</si>
  <si>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</si>
  <si>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</si>
  <si>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</si>
  <si>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</si>
  <si>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</si>
  <si>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</si>
  <si>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</si>
  <si>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</si>
  <si>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</si>
  <si>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</si>
  <si>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</si>
  <si>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</si>
  <si>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</si>
  <si>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</si>
  <si>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</si>
  <si>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</si>
  <si>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</si>
  <si>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</si>
  <si>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</si>
  <si>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</si>
  <si>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</si>
  <si>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</si>
  <si>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</si>
  <si>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</si>
  <si>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</si>
  <si>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</si>
  <si>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</si>
  <si>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</si>
  <si>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</si>
  <si>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</si>
  <si>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</si>
  <si>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</si>
  <si>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</si>
  <si>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</si>
  <si>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</si>
  <si>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</si>
  <si>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</si>
  <si>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</si>
  <si>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</si>
  <si>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</si>
  <si>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</si>
  <si>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</si>
  <si>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</si>
  <si>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</si>
  <si>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</si>
  <si>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</si>
  <si>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</si>
  <si>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</si>
  <si>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</si>
  <si>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</si>
  <si>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</si>
  <si>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</si>
  <si>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</si>
  <si>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</si>
  <si>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</si>
  <si>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</si>
  <si>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</si>
  <si>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</si>
  <si>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</si>
  <si>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</si>
  <si>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</si>
  <si>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</si>
  <si>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</si>
  <si>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</si>
  <si>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</si>
  <si>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</si>
  <si>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</si>
  <si>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</si>
  <si>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</si>
  <si>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</si>
  <si>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</si>
  <si>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</si>
  <si>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</si>
  <si>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</si>
  <si>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</si>
  <si>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</si>
  <si>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</si>
  <si>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</si>
  <si>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</si>
  <si>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</si>
  <si>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</si>
  <si>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</si>
  <si>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</si>
  <si>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</si>
  <si>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</si>
  <si>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</si>
  <si>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</si>
  <si>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</si>
  <si>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</si>
  <si>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</si>
  <si>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</si>
  <si>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</si>
  <si>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</si>
  <si>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</si>
  <si>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</si>
  <si>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</si>
  <si>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</si>
  <si>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</si>
  <si>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</si>
  <si>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</si>
  <si>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</si>
  <si>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</si>
  <si>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</si>
  <si>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</si>
  <si>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</si>
  <si>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</si>
  <si>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</si>
  <si>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</si>
  <si>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</si>
  <si>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</si>
  <si>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</si>
  <si>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</si>
  <si>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</si>
  <si>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</si>
  <si>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</si>
  <si>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</si>
  <si>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</si>
  <si>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</si>
  <si>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</si>
  <si>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</si>
  <si>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</si>
  <si>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</si>
  <si>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</si>
  <si>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</si>
  <si>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</si>
  <si>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</si>
  <si>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</si>
  <si>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</si>
  <si>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</si>
  <si>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</si>
  <si>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</si>
  <si>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</si>
  <si>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</si>
  <si>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</si>
  <si>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</si>
  <si>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</si>
  <si>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</si>
  <si>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</si>
  <si>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</si>
  <si>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</si>
  <si>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</si>
  <si>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</si>
  <si>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</si>
  <si>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</si>
  <si>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</si>
  <si>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</si>
  <si>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</si>
  <si>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</si>
  <si>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</si>
  <si>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</si>
  <si>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</si>
  <si>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</si>
  <si>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</si>
  <si>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</si>
  <si>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</si>
  <si>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</si>
  <si>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</si>
  <si>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</si>
  <si>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</si>
  <si>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</si>
  <si>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</si>
  <si>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</si>
  <si>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</si>
  <si>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</si>
  <si>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</si>
  <si>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</si>
  <si>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</si>
  <si>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</si>
  <si>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</si>
  <si>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</si>
  <si>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</si>
  <si>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</si>
  <si>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</si>
  <si>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</si>
  <si>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</si>
  <si>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</si>
  <si>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</si>
  <si>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</si>
  <si>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</si>
  <si>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</si>
  <si>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</si>
  <si>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</si>
  <si>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</si>
  <si>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</si>
  <si>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</si>
  <si>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</si>
  <si>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</si>
  <si>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</si>
  <si>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</si>
  <si>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</si>
  <si>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</si>
  <si>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</si>
  <si>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</si>
  <si>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</si>
  <si>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</si>
  <si>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</si>
  <si>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</si>
  <si>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</si>
  <si>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</si>
  <si>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</si>
  <si>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</si>
  <si>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</si>
  <si>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</si>
  <si>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</si>
  <si>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</si>
  <si>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</si>
  <si>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</si>
  <si>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</si>
  <si>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</si>
  <si>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</si>
  <si>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</si>
  <si>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</si>
  <si>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</si>
  <si>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</si>
  <si>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</si>
  <si>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</si>
  <si>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</si>
  <si>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Salaires bruts horaires réels</t>
  </si>
  <si>
    <t>EBE réel</t>
  </si>
  <si>
    <t>2010 T1</t>
  </si>
  <si>
    <t>2011 T1</t>
  </si>
  <si>
    <t>2012 T1</t>
  </si>
  <si>
    <t>2013 T1</t>
  </si>
  <si>
    <t>2010 T2</t>
  </si>
  <si>
    <t>2010 T3</t>
  </si>
  <si>
    <t>2010 T4</t>
  </si>
  <si>
    <t>2011 T2</t>
  </si>
  <si>
    <t>2011 T3</t>
  </si>
  <si>
    <t>2011 T4</t>
  </si>
  <si>
    <t>2012 T2</t>
  </si>
  <si>
    <t>2012 T3</t>
  </si>
  <si>
    <t>2012 T4</t>
  </si>
  <si>
    <t>2013 T2</t>
  </si>
  <si>
    <t>2013 T3</t>
  </si>
  <si>
    <t>2013 T4</t>
  </si>
  <si>
    <t>2014 T1</t>
  </si>
  <si>
    <t>2014 T2</t>
  </si>
  <si>
    <t>2014 T3</t>
  </si>
  <si>
    <t>2014 T4</t>
  </si>
  <si>
    <t>2015 T1</t>
  </si>
  <si>
    <t>2015 T2</t>
  </si>
  <si>
    <t>2015 T3</t>
  </si>
  <si>
    <t>2015 T4</t>
  </si>
  <si>
    <t>2016 T1</t>
  </si>
  <si>
    <t>2016 T2</t>
  </si>
  <si>
    <t>2016 T3</t>
  </si>
  <si>
    <t>2016 T4</t>
  </si>
  <si>
    <t>2017 T1</t>
  </si>
  <si>
    <t>2017 T2</t>
  </si>
  <si>
    <t>2017 T3</t>
  </si>
  <si>
    <t>2017 T4</t>
  </si>
  <si>
    <t>2018 T1</t>
  </si>
  <si>
    <t>2018 T2</t>
  </si>
  <si>
    <t>2018 T3</t>
  </si>
  <si>
    <t>2018 T4</t>
  </si>
  <si>
    <t>2023 T1</t>
  </si>
  <si>
    <t>2019 T1</t>
  </si>
  <si>
    <t>2019 T2</t>
  </si>
  <si>
    <t>2019 T3</t>
  </si>
  <si>
    <t>2019 T4</t>
  </si>
  <si>
    <t>2020 T1</t>
  </si>
  <si>
    <t>2020 T2</t>
  </si>
  <si>
    <t>2020 T3</t>
  </si>
  <si>
    <t>2020 T4</t>
  </si>
  <si>
    <t>2021 T1</t>
  </si>
  <si>
    <t>2021 T2</t>
  </si>
  <si>
    <t>2021 T3</t>
  </si>
  <si>
    <t>2021 T4</t>
  </si>
  <si>
    <t>2022 T1</t>
  </si>
  <si>
    <t>2022 T2</t>
  </si>
  <si>
    <t>2022 T3</t>
  </si>
  <si>
    <t>2022 T4</t>
  </si>
  <si>
    <t>Contributions</t>
  </si>
  <si>
    <t>Intrants</t>
  </si>
  <si>
    <t>Profits</t>
  </si>
  <si>
    <t>Salaires et impôts nets des subventions</t>
  </si>
  <si>
    <t xml:space="preserve">Productivité horaire (base 100 en 2007 T2) </t>
  </si>
  <si>
    <t>Salaires bruts horaires réels (base 100 en 2010 T1)</t>
  </si>
  <si>
    <t>EBE réel (base 100 en 2010 T1)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</si>
</sst>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\ %"/>
    <numFmt numFmtId="166" formatCode="0.0000"/>
    <numFmt numFmtId="167" formatCode="0.0%"/>
    <numFmt numFmtId="168" formatCode="0.0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165" fontId="0" fillId="2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65" fontId="1" fillId="0" borderId="0" xfId="0" applyNumberFormat="1" applyFont="1"/>
    <xf numFmtId="167" fontId="1" fillId="0" borderId="0" xfId="0" applyNumberFormat="1" applyFont="1"/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10" fontId="0" fillId="0" borderId="0" xfId="0" applyNumberFormat="1"/>
    <xf numFmtId="2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B8B8B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ED7D31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4.xml"/><Relationship Id="rId14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 rot="0"/>
          <a:lstStyle/>
          <a:p>
            <a:pPr>
              <a:defRPr lang="fr-FR" sz="1800" b="1" strike="noStrike" spc="-1">
                <a:solidFill>
                  <a:srgbClr val="595959"/>
                </a:solidFill>
                <a:latin typeface="Calibri"/>
              </a:defRPr>
            </a:pPr>
            <a:r>
              <a:rPr lang="fr-FR" sz="1800" b="1" strike="noStrike" spc="-1">
                <a:solidFill>
                  <a:srgbClr val="595959"/>
                </a:solidFill>
                <a:latin typeface="Calibri"/>
              </a:rPr>
              <a:t>Indices de prix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72585199798903E-2"/>
          <c:y val="9.5477684384988798E-2"/>
          <c:w val="0.92263355382770496"/>
          <c:h val="0.74115070439209196"/>
        </c:manualLayout>
      </c:layout>
      <c:lineChart>
        <c:grouping val="standard"/>
        <c:varyColors val="0"/>
        <c:ser>
          <c:idx val="0"/>
          <c:order val="0"/>
          <c:tx>
            <c:v>Indice de prix à la conso des biens alimentaires</c:v>
          </c:tx>
          <c:spPr>
            <a:ln w="50760" cap="rnd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indices_prix!$A$340:$A$404</c:f>
              <c:strCache>
                <c:ptCount val="65"/>
                <c:pt idx="0">
                  <c:v>2018-01</c:v>
                </c:pt>
                <c:pt idx="1">
                  <c:v>2018-02</c:v>
                </c:pt>
                <c:pt idx="2">
                  <c:v>2018-03</c:v>
                </c:pt>
                <c:pt idx="3">
                  <c:v>2018-04</c:v>
                </c:pt>
                <c:pt idx="4">
                  <c:v>2018-05</c:v>
                </c:pt>
                <c:pt idx="5">
                  <c:v>2018-06</c:v>
                </c:pt>
                <c:pt idx="6">
                  <c:v>2018-07</c:v>
                </c:pt>
                <c:pt idx="7">
                  <c:v>2018-08</c:v>
                </c:pt>
                <c:pt idx="8">
                  <c:v>2018-09</c:v>
                </c:pt>
                <c:pt idx="9">
                  <c:v>2018-10</c:v>
                </c:pt>
                <c:pt idx="10">
                  <c:v>2018-11</c:v>
                </c:pt>
                <c:pt idx="11">
                  <c:v>2018-12</c:v>
                </c:pt>
                <c:pt idx="12">
                  <c:v>2019-01</c:v>
                </c:pt>
                <c:pt idx="13">
                  <c:v>2019-02</c:v>
                </c:pt>
                <c:pt idx="14">
                  <c:v>2019-03</c:v>
                </c:pt>
                <c:pt idx="15">
                  <c:v>2019-04</c:v>
                </c:pt>
                <c:pt idx="16">
                  <c:v>2019-05</c:v>
                </c:pt>
                <c:pt idx="17">
                  <c:v>2019-06</c:v>
                </c:pt>
                <c:pt idx="18">
                  <c:v>2019-07</c:v>
                </c:pt>
                <c:pt idx="19">
                  <c:v>2019-08</c:v>
                </c:pt>
                <c:pt idx="20">
                  <c:v>2019-09</c:v>
                </c:pt>
                <c:pt idx="21">
                  <c:v>2019-10</c:v>
                </c:pt>
                <c:pt idx="22">
                  <c:v>2019-11</c:v>
                </c:pt>
                <c:pt idx="23">
                  <c:v>2019-12</c:v>
                </c:pt>
                <c:pt idx="24">
                  <c:v>2020-01</c:v>
                </c:pt>
                <c:pt idx="25">
                  <c:v>2020-02</c:v>
                </c:pt>
                <c:pt idx="26">
                  <c:v>2020-03</c:v>
                </c:pt>
                <c:pt idx="27">
                  <c:v>2020-04</c:v>
                </c:pt>
                <c:pt idx="28">
                  <c:v>2020-05</c:v>
                </c:pt>
                <c:pt idx="29">
                  <c:v>2020-06</c:v>
                </c:pt>
                <c:pt idx="30">
                  <c:v>2020-07</c:v>
                </c:pt>
                <c:pt idx="31">
                  <c:v>2020-08</c:v>
                </c:pt>
                <c:pt idx="32">
                  <c:v>2020-09</c:v>
                </c:pt>
                <c:pt idx="33">
                  <c:v>2020-10</c:v>
                </c:pt>
                <c:pt idx="34">
                  <c:v>2020-11</c:v>
                </c:pt>
                <c:pt idx="35">
                  <c:v>2020-12</c:v>
                </c:pt>
                <c:pt idx="36">
                  <c:v>2021-01</c:v>
                </c:pt>
                <c:pt idx="37">
                  <c:v>2021-02</c:v>
                </c:pt>
                <c:pt idx="38">
                  <c:v>2021-03</c:v>
                </c:pt>
                <c:pt idx="39">
                  <c:v>2021-04</c:v>
                </c:pt>
                <c:pt idx="40">
                  <c:v>2021-05</c:v>
                </c:pt>
                <c:pt idx="41">
                  <c:v>2021-06</c:v>
                </c:pt>
                <c:pt idx="42">
                  <c:v>2021-07</c:v>
                </c:pt>
                <c:pt idx="43">
                  <c:v>2021-08</c:v>
                </c:pt>
                <c:pt idx="44">
                  <c:v>2021-09</c:v>
                </c:pt>
                <c:pt idx="45">
                  <c:v>2021-10</c:v>
                </c:pt>
                <c:pt idx="46">
                  <c:v>2021-11</c:v>
                </c:pt>
                <c:pt idx="47">
                  <c:v>2021-12</c:v>
                </c:pt>
                <c:pt idx="48">
                  <c:v>2022-01</c:v>
                </c:pt>
                <c:pt idx="49">
                  <c:v>2022-02</c:v>
                </c:pt>
                <c:pt idx="50">
                  <c:v>2022-03</c:v>
                </c:pt>
                <c:pt idx="51">
                  <c:v>2022-04</c:v>
                </c:pt>
                <c:pt idx="52">
                  <c:v>2022-05</c:v>
                </c:pt>
                <c:pt idx="53">
                  <c:v>2022-06</c:v>
                </c:pt>
                <c:pt idx="54">
                  <c:v>2022-07</c:v>
                </c:pt>
                <c:pt idx="55">
                  <c:v>2022-08</c:v>
                </c:pt>
                <c:pt idx="56">
                  <c:v>2022-09</c:v>
                </c:pt>
                <c:pt idx="57">
                  <c:v>2022-10</c:v>
                </c:pt>
                <c:pt idx="58">
                  <c:v>2022-11</c:v>
                </c:pt>
                <c:pt idx="59">
                  <c:v>2022-12</c:v>
                </c:pt>
                <c:pt idx="60">
                  <c:v>2023-01</c:v>
                </c:pt>
                <c:pt idx="61">
                  <c:v>2023-02</c:v>
                </c:pt>
                <c:pt idx="62">
                  <c:v>2023-03</c:v>
                </c:pt>
                <c:pt idx="63">
                  <c:v>2023-04</c:v>
                </c:pt>
                <c:pt idx="64">
                  <c:v>2023-05</c:v>
                </c:pt>
              </c:strCache>
            </c:strRef>
          </c:cat>
          <c:val>
            <c:numRef>
              <c:f>indices_prix!$B$340:$B$403</c:f>
              <c:numCache>
                <c:formatCode>0.00</c:formatCode>
                <c:ptCount val="64"/>
                <c:pt idx="0">
                  <c:v>102.43</c:v>
                </c:pt>
                <c:pt idx="1">
                  <c:v>102.29</c:v>
                </c:pt>
                <c:pt idx="2">
                  <c:v>102.66</c:v>
                </c:pt>
                <c:pt idx="3">
                  <c:v>102.72</c:v>
                </c:pt>
                <c:pt idx="4">
                  <c:v>103.64</c:v>
                </c:pt>
                <c:pt idx="5">
                  <c:v>103.46</c:v>
                </c:pt>
                <c:pt idx="6">
                  <c:v>103.59</c:v>
                </c:pt>
                <c:pt idx="7">
                  <c:v>103.88</c:v>
                </c:pt>
                <c:pt idx="8">
                  <c:v>104.46</c:v>
                </c:pt>
                <c:pt idx="9">
                  <c:v>104.3</c:v>
                </c:pt>
                <c:pt idx="10">
                  <c:v>104.11</c:v>
                </c:pt>
                <c:pt idx="11">
                  <c:v>104.7</c:v>
                </c:pt>
                <c:pt idx="12">
                  <c:v>105.23</c:v>
                </c:pt>
                <c:pt idx="13">
                  <c:v>105.41</c:v>
                </c:pt>
                <c:pt idx="14">
                  <c:v>105.2</c:v>
                </c:pt>
                <c:pt idx="15">
                  <c:v>105.27</c:v>
                </c:pt>
                <c:pt idx="16">
                  <c:v>105.99</c:v>
                </c:pt>
                <c:pt idx="17">
                  <c:v>106.1</c:v>
                </c:pt>
                <c:pt idx="18">
                  <c:v>106.66</c:v>
                </c:pt>
                <c:pt idx="19">
                  <c:v>107.15</c:v>
                </c:pt>
                <c:pt idx="20">
                  <c:v>106.62</c:v>
                </c:pt>
                <c:pt idx="21">
                  <c:v>106.15</c:v>
                </c:pt>
                <c:pt idx="22">
                  <c:v>106.28</c:v>
                </c:pt>
                <c:pt idx="23">
                  <c:v>106.87</c:v>
                </c:pt>
                <c:pt idx="24">
                  <c:v>107.32</c:v>
                </c:pt>
                <c:pt idx="25">
                  <c:v>107.29</c:v>
                </c:pt>
                <c:pt idx="26">
                  <c:v>107.23</c:v>
                </c:pt>
                <c:pt idx="27">
                  <c:v>109.16</c:v>
                </c:pt>
                <c:pt idx="28">
                  <c:v>109.7</c:v>
                </c:pt>
                <c:pt idx="29">
                  <c:v>108.85</c:v>
                </c:pt>
                <c:pt idx="30">
                  <c:v>107.85</c:v>
                </c:pt>
                <c:pt idx="31">
                  <c:v>108.08</c:v>
                </c:pt>
                <c:pt idx="32">
                  <c:v>107.57</c:v>
                </c:pt>
                <c:pt idx="33">
                  <c:v>107.74</c:v>
                </c:pt>
                <c:pt idx="34">
                  <c:v>108.41</c:v>
                </c:pt>
                <c:pt idx="35">
                  <c:v>107.99</c:v>
                </c:pt>
                <c:pt idx="36">
                  <c:v>108.4</c:v>
                </c:pt>
                <c:pt idx="37">
                  <c:v>108.19</c:v>
                </c:pt>
                <c:pt idx="38">
                  <c:v>108.24</c:v>
                </c:pt>
                <c:pt idx="39">
                  <c:v>108.84</c:v>
                </c:pt>
                <c:pt idx="40">
                  <c:v>109.41</c:v>
                </c:pt>
                <c:pt idx="41">
                  <c:v>108.65</c:v>
                </c:pt>
                <c:pt idx="42">
                  <c:v>108.77</c:v>
                </c:pt>
                <c:pt idx="43">
                  <c:v>109.48</c:v>
                </c:pt>
                <c:pt idx="44">
                  <c:v>108.65</c:v>
                </c:pt>
                <c:pt idx="45">
                  <c:v>108.47</c:v>
                </c:pt>
                <c:pt idx="46">
                  <c:v>108.9</c:v>
                </c:pt>
                <c:pt idx="47">
                  <c:v>109.46</c:v>
                </c:pt>
                <c:pt idx="48">
                  <c:v>110.07</c:v>
                </c:pt>
                <c:pt idx="49">
                  <c:v>110.45</c:v>
                </c:pt>
                <c:pt idx="50">
                  <c:v>111.42</c:v>
                </c:pt>
                <c:pt idx="51">
                  <c:v>113.03</c:v>
                </c:pt>
                <c:pt idx="52">
                  <c:v>114.11</c:v>
                </c:pt>
                <c:pt idx="53">
                  <c:v>114.99</c:v>
                </c:pt>
                <c:pt idx="54">
                  <c:v>116.14</c:v>
                </c:pt>
                <c:pt idx="55">
                  <c:v>118.09</c:v>
                </c:pt>
                <c:pt idx="56">
                  <c:v>119.39</c:v>
                </c:pt>
                <c:pt idx="57">
                  <c:v>121.47</c:v>
                </c:pt>
                <c:pt idx="58">
                  <c:v>122.1</c:v>
                </c:pt>
                <c:pt idx="59">
                  <c:v>122.68</c:v>
                </c:pt>
                <c:pt idx="60">
                  <c:v>124.75</c:v>
                </c:pt>
                <c:pt idx="61">
                  <c:v>126.85</c:v>
                </c:pt>
                <c:pt idx="62">
                  <c:v>129.16</c:v>
                </c:pt>
                <c:pt idx="63">
                  <c:v>129.93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1-4851-BE04-D88D1E8017FE}"/>
            </c:ext>
          </c:extLst>
        </c:ser>
        <c:ser>
          <c:idx val="1"/>
          <c:order val="1"/>
          <c:tx>
            <c:v>Indice de prix de production agricole</c:v>
          </c:tx>
          <c:spPr>
            <a:ln w="50760" cap="rnd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indices_prix!$A$340:$A$404</c:f>
              <c:strCache>
                <c:ptCount val="65"/>
                <c:pt idx="0">
                  <c:v>2018-01</c:v>
                </c:pt>
                <c:pt idx="1">
                  <c:v>2018-02</c:v>
                </c:pt>
                <c:pt idx="2">
                  <c:v>2018-03</c:v>
                </c:pt>
                <c:pt idx="3">
                  <c:v>2018-04</c:v>
                </c:pt>
                <c:pt idx="4">
                  <c:v>2018-05</c:v>
                </c:pt>
                <c:pt idx="5">
                  <c:v>2018-06</c:v>
                </c:pt>
                <c:pt idx="6">
                  <c:v>2018-07</c:v>
                </c:pt>
                <c:pt idx="7">
                  <c:v>2018-08</c:v>
                </c:pt>
                <c:pt idx="8">
                  <c:v>2018-09</c:v>
                </c:pt>
                <c:pt idx="9">
                  <c:v>2018-10</c:v>
                </c:pt>
                <c:pt idx="10">
                  <c:v>2018-11</c:v>
                </c:pt>
                <c:pt idx="11">
                  <c:v>2018-12</c:v>
                </c:pt>
                <c:pt idx="12">
                  <c:v>2019-01</c:v>
                </c:pt>
                <c:pt idx="13">
                  <c:v>2019-02</c:v>
                </c:pt>
                <c:pt idx="14">
                  <c:v>2019-03</c:v>
                </c:pt>
                <c:pt idx="15">
                  <c:v>2019-04</c:v>
                </c:pt>
                <c:pt idx="16">
                  <c:v>2019-05</c:v>
                </c:pt>
                <c:pt idx="17">
                  <c:v>2019-06</c:v>
                </c:pt>
                <c:pt idx="18">
                  <c:v>2019-07</c:v>
                </c:pt>
                <c:pt idx="19">
                  <c:v>2019-08</c:v>
                </c:pt>
                <c:pt idx="20">
                  <c:v>2019-09</c:v>
                </c:pt>
                <c:pt idx="21">
                  <c:v>2019-10</c:v>
                </c:pt>
                <c:pt idx="22">
                  <c:v>2019-11</c:v>
                </c:pt>
                <c:pt idx="23">
                  <c:v>2019-12</c:v>
                </c:pt>
                <c:pt idx="24">
                  <c:v>2020-01</c:v>
                </c:pt>
                <c:pt idx="25">
                  <c:v>2020-02</c:v>
                </c:pt>
                <c:pt idx="26">
                  <c:v>2020-03</c:v>
                </c:pt>
                <c:pt idx="27">
                  <c:v>2020-04</c:v>
                </c:pt>
                <c:pt idx="28">
                  <c:v>2020-05</c:v>
                </c:pt>
                <c:pt idx="29">
                  <c:v>2020-06</c:v>
                </c:pt>
                <c:pt idx="30">
                  <c:v>2020-07</c:v>
                </c:pt>
                <c:pt idx="31">
                  <c:v>2020-08</c:v>
                </c:pt>
                <c:pt idx="32">
                  <c:v>2020-09</c:v>
                </c:pt>
                <c:pt idx="33">
                  <c:v>2020-10</c:v>
                </c:pt>
                <c:pt idx="34">
                  <c:v>2020-11</c:v>
                </c:pt>
                <c:pt idx="35">
                  <c:v>2020-12</c:v>
                </c:pt>
                <c:pt idx="36">
                  <c:v>2021-01</c:v>
                </c:pt>
                <c:pt idx="37">
                  <c:v>2021-02</c:v>
                </c:pt>
                <c:pt idx="38">
                  <c:v>2021-03</c:v>
                </c:pt>
                <c:pt idx="39">
                  <c:v>2021-04</c:v>
                </c:pt>
                <c:pt idx="40">
                  <c:v>2021-05</c:v>
                </c:pt>
                <c:pt idx="41">
                  <c:v>2021-06</c:v>
                </c:pt>
                <c:pt idx="42">
                  <c:v>2021-07</c:v>
                </c:pt>
                <c:pt idx="43">
                  <c:v>2021-08</c:v>
                </c:pt>
                <c:pt idx="44">
                  <c:v>2021-09</c:v>
                </c:pt>
                <c:pt idx="45">
                  <c:v>2021-10</c:v>
                </c:pt>
                <c:pt idx="46">
                  <c:v>2021-11</c:v>
                </c:pt>
                <c:pt idx="47">
                  <c:v>2021-12</c:v>
                </c:pt>
                <c:pt idx="48">
                  <c:v>2022-01</c:v>
                </c:pt>
                <c:pt idx="49">
                  <c:v>2022-02</c:v>
                </c:pt>
                <c:pt idx="50">
                  <c:v>2022-03</c:v>
                </c:pt>
                <c:pt idx="51">
                  <c:v>2022-04</c:v>
                </c:pt>
                <c:pt idx="52">
                  <c:v>2022-05</c:v>
                </c:pt>
                <c:pt idx="53">
                  <c:v>2022-06</c:v>
                </c:pt>
                <c:pt idx="54">
                  <c:v>2022-07</c:v>
                </c:pt>
                <c:pt idx="55">
                  <c:v>2022-08</c:v>
                </c:pt>
                <c:pt idx="56">
                  <c:v>2022-09</c:v>
                </c:pt>
                <c:pt idx="57">
                  <c:v>2022-10</c:v>
                </c:pt>
                <c:pt idx="58">
                  <c:v>2022-11</c:v>
                </c:pt>
                <c:pt idx="59">
                  <c:v>2022-12</c:v>
                </c:pt>
                <c:pt idx="60">
                  <c:v>2023-01</c:v>
                </c:pt>
                <c:pt idx="61">
                  <c:v>2023-02</c:v>
                </c:pt>
                <c:pt idx="62">
                  <c:v>2023-03</c:v>
                </c:pt>
                <c:pt idx="63">
                  <c:v>2023-04</c:v>
                </c:pt>
                <c:pt idx="64">
                  <c:v>2023-05</c:v>
                </c:pt>
              </c:strCache>
            </c:strRef>
          </c:cat>
          <c:val>
            <c:numRef>
              <c:f>indices_prix!$C$340:$C$403</c:f>
              <c:numCache>
                <c:formatCode>0.0</c:formatCode>
                <c:ptCount val="64"/>
                <c:pt idx="0">
                  <c:v>103.4</c:v>
                </c:pt>
                <c:pt idx="1">
                  <c:v>103.7</c:v>
                </c:pt>
                <c:pt idx="2">
                  <c:v>104.3</c:v>
                </c:pt>
                <c:pt idx="3">
                  <c:v>103.5</c:v>
                </c:pt>
                <c:pt idx="4">
                  <c:v>104</c:v>
                </c:pt>
                <c:pt idx="5">
                  <c:v>104.5</c:v>
                </c:pt>
                <c:pt idx="6">
                  <c:v>105.6</c:v>
                </c:pt>
                <c:pt idx="7">
                  <c:v>107.6</c:v>
                </c:pt>
                <c:pt idx="8">
                  <c:v>109</c:v>
                </c:pt>
                <c:pt idx="9">
                  <c:v>108.4</c:v>
                </c:pt>
                <c:pt idx="10">
                  <c:v>109.3</c:v>
                </c:pt>
                <c:pt idx="11">
                  <c:v>109.5</c:v>
                </c:pt>
                <c:pt idx="12">
                  <c:v>109.4</c:v>
                </c:pt>
                <c:pt idx="13">
                  <c:v>108</c:v>
                </c:pt>
                <c:pt idx="14">
                  <c:v>107</c:v>
                </c:pt>
                <c:pt idx="15">
                  <c:v>107.8</c:v>
                </c:pt>
                <c:pt idx="16">
                  <c:v>108</c:v>
                </c:pt>
                <c:pt idx="17">
                  <c:v>109</c:v>
                </c:pt>
                <c:pt idx="18">
                  <c:v>109.1</c:v>
                </c:pt>
                <c:pt idx="19">
                  <c:v>106.9</c:v>
                </c:pt>
                <c:pt idx="20">
                  <c:v>107.1</c:v>
                </c:pt>
                <c:pt idx="21">
                  <c:v>107.6</c:v>
                </c:pt>
                <c:pt idx="22">
                  <c:v>108.7</c:v>
                </c:pt>
                <c:pt idx="23">
                  <c:v>109.2</c:v>
                </c:pt>
                <c:pt idx="24">
                  <c:v>109.7</c:v>
                </c:pt>
                <c:pt idx="25">
                  <c:v>108.3</c:v>
                </c:pt>
                <c:pt idx="26">
                  <c:v>109.3</c:v>
                </c:pt>
                <c:pt idx="27">
                  <c:v>110</c:v>
                </c:pt>
                <c:pt idx="28">
                  <c:v>108.6</c:v>
                </c:pt>
                <c:pt idx="29">
                  <c:v>108</c:v>
                </c:pt>
                <c:pt idx="30">
                  <c:v>107.5</c:v>
                </c:pt>
                <c:pt idx="31">
                  <c:v>107.7</c:v>
                </c:pt>
                <c:pt idx="32">
                  <c:v>106.9</c:v>
                </c:pt>
                <c:pt idx="33">
                  <c:v>109.5</c:v>
                </c:pt>
                <c:pt idx="34">
                  <c:v>109.8</c:v>
                </c:pt>
                <c:pt idx="35">
                  <c:v>108.5</c:v>
                </c:pt>
                <c:pt idx="36">
                  <c:v>110.9</c:v>
                </c:pt>
                <c:pt idx="37">
                  <c:v>112.7</c:v>
                </c:pt>
                <c:pt idx="38">
                  <c:v>112.9</c:v>
                </c:pt>
                <c:pt idx="39">
                  <c:v>113.3</c:v>
                </c:pt>
                <c:pt idx="40">
                  <c:v>116.5</c:v>
                </c:pt>
                <c:pt idx="41">
                  <c:v>116.4</c:v>
                </c:pt>
                <c:pt idx="42">
                  <c:v>116.4</c:v>
                </c:pt>
                <c:pt idx="43">
                  <c:v>118.8</c:v>
                </c:pt>
                <c:pt idx="44">
                  <c:v>121.6</c:v>
                </c:pt>
                <c:pt idx="45">
                  <c:v>125.4</c:v>
                </c:pt>
                <c:pt idx="46">
                  <c:v>127.4</c:v>
                </c:pt>
                <c:pt idx="47">
                  <c:v>127.9</c:v>
                </c:pt>
                <c:pt idx="48">
                  <c:v>129.1</c:v>
                </c:pt>
                <c:pt idx="49">
                  <c:v>129.80000000000001</c:v>
                </c:pt>
                <c:pt idx="50">
                  <c:v>143.9</c:v>
                </c:pt>
                <c:pt idx="51">
                  <c:v>148.4</c:v>
                </c:pt>
                <c:pt idx="52">
                  <c:v>150.19999999999999</c:v>
                </c:pt>
                <c:pt idx="53">
                  <c:v>146</c:v>
                </c:pt>
                <c:pt idx="54">
                  <c:v>144.6</c:v>
                </c:pt>
                <c:pt idx="55">
                  <c:v>144.80000000000001</c:v>
                </c:pt>
                <c:pt idx="56">
                  <c:v>145.1</c:v>
                </c:pt>
                <c:pt idx="57">
                  <c:v>146.19999999999999</c:v>
                </c:pt>
                <c:pt idx="58">
                  <c:v>144.80000000000001</c:v>
                </c:pt>
                <c:pt idx="59">
                  <c:v>141.30000000000001</c:v>
                </c:pt>
                <c:pt idx="60">
                  <c:v>143</c:v>
                </c:pt>
                <c:pt idx="61">
                  <c:v>144.6</c:v>
                </c:pt>
                <c:pt idx="62">
                  <c:v>142</c:v>
                </c:pt>
                <c:pt idx="63">
                  <c:v>138.5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A1-4851-BE04-D88D1E801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40817844"/>
        <c:axId val="7950867"/>
      </c:lineChart>
      <c:catAx>
        <c:axId val="408178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7950867"/>
        <c:crosses val="autoZero"/>
        <c:auto val="1"/>
        <c:lblAlgn val="ctr"/>
        <c:lblOffset val="100"/>
        <c:noMultiLvlLbl val="0"/>
      </c:catAx>
      <c:valAx>
        <c:axId val="7950867"/>
        <c:scaling>
          <c:orientation val="minMax"/>
          <c:min val="10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6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40817844"/>
        <c:crosses val="autoZero"/>
        <c:crossBetween val="between"/>
      </c:valAx>
      <c:spPr>
        <a:noFill/>
        <a:ln w="0">
          <a:noFill/>
        </a:ln>
      </c:spPr>
    </c:plotArea>
    <c:legend>
      <c:legendPos val="b"/>
      <c:layout>
        <c:manualLayout>
          <c:xMode val="edge"/>
          <c:yMode val="edge"/>
          <c:x val="0.119492482210885"/>
          <c:y val="0.229734491273929"/>
          <c:w val="0.57815138475239602"/>
          <c:h val="0.141733231151143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4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fr-FR" sz="2400" b="1" strike="noStrike" spc="-1">
                <a:solidFill>
                  <a:srgbClr val="595959"/>
                </a:solidFill>
                <a:latin typeface="Calibri"/>
              </a:defRPr>
            </a:pPr>
            <a:r>
              <a:rPr lang="fr-FR" sz="2400" b="1" strike="noStrike" spc="-1">
                <a:solidFill>
                  <a:srgbClr val="595959"/>
                </a:solidFill>
                <a:latin typeface="Calibri"/>
              </a:rPr>
              <a:t>Taux de marge des IAA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080809253027002E-2"/>
          <c:y val="7.7423937492600903E-2"/>
          <c:w val="0.92793315539050703"/>
          <c:h val="0.84023913815555795"/>
        </c:manualLayout>
      </c:layout>
      <c:lineChart>
        <c:grouping val="standard"/>
        <c:varyColors val="0"/>
        <c:ser>
          <c:idx val="0"/>
          <c:order val="0"/>
          <c:spPr>
            <a:ln w="50760" cap="rnd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Données!$A$239:$A$299</c:f>
              <c:strCache>
                <c:ptCount val="61"/>
                <c:pt idx="0">
                  <c:v>2008T1</c:v>
                </c:pt>
                <c:pt idx="1">
                  <c:v>2008T2</c:v>
                </c:pt>
                <c:pt idx="2">
                  <c:v>2008T3</c:v>
                </c:pt>
                <c:pt idx="3">
                  <c:v>2008T4</c:v>
                </c:pt>
                <c:pt idx="4">
                  <c:v>2009T1</c:v>
                </c:pt>
                <c:pt idx="5">
                  <c:v>2009T2</c:v>
                </c:pt>
                <c:pt idx="6">
                  <c:v>2009T3</c:v>
                </c:pt>
                <c:pt idx="7">
                  <c:v>2009T4</c:v>
                </c:pt>
                <c:pt idx="8">
                  <c:v>2010T1</c:v>
                </c:pt>
                <c:pt idx="9">
                  <c:v>2010T2</c:v>
                </c:pt>
                <c:pt idx="10">
                  <c:v>2010T3</c:v>
                </c:pt>
                <c:pt idx="11">
                  <c:v>2010T4</c:v>
                </c:pt>
                <c:pt idx="12">
                  <c:v>2011T1</c:v>
                </c:pt>
                <c:pt idx="13">
                  <c:v>2011T2</c:v>
                </c:pt>
                <c:pt idx="14">
                  <c:v>2011T3</c:v>
                </c:pt>
                <c:pt idx="15">
                  <c:v>2011T4</c:v>
                </c:pt>
                <c:pt idx="16">
                  <c:v>2012T1</c:v>
                </c:pt>
                <c:pt idx="17">
                  <c:v>2012T2</c:v>
                </c:pt>
                <c:pt idx="18">
                  <c:v>2012T3</c:v>
                </c:pt>
                <c:pt idx="19">
                  <c:v>2012T4</c:v>
                </c:pt>
                <c:pt idx="20">
                  <c:v>2013T1</c:v>
                </c:pt>
                <c:pt idx="21">
                  <c:v>2013T2</c:v>
                </c:pt>
                <c:pt idx="22">
                  <c:v>2013T3</c:v>
                </c:pt>
                <c:pt idx="23">
                  <c:v>2013T4</c:v>
                </c:pt>
                <c:pt idx="24">
                  <c:v>2014T1</c:v>
                </c:pt>
                <c:pt idx="25">
                  <c:v>2014T2</c:v>
                </c:pt>
                <c:pt idx="26">
                  <c:v>2014T3</c:v>
                </c:pt>
                <c:pt idx="27">
                  <c:v>2014T4</c:v>
                </c:pt>
                <c:pt idx="28">
                  <c:v>2015T1</c:v>
                </c:pt>
                <c:pt idx="29">
                  <c:v>2015T2</c:v>
                </c:pt>
                <c:pt idx="30">
                  <c:v>2015T3</c:v>
                </c:pt>
                <c:pt idx="31">
                  <c:v>2015T4</c:v>
                </c:pt>
                <c:pt idx="32">
                  <c:v>2016T1</c:v>
                </c:pt>
                <c:pt idx="33">
                  <c:v>2016T2</c:v>
                </c:pt>
                <c:pt idx="34">
                  <c:v>2016T3</c:v>
                </c:pt>
                <c:pt idx="35">
                  <c:v>2016T4</c:v>
                </c:pt>
                <c:pt idx="36">
                  <c:v>2017T1</c:v>
                </c:pt>
                <c:pt idx="37">
                  <c:v>2017T2</c:v>
                </c:pt>
                <c:pt idx="38">
                  <c:v>2017T3</c:v>
                </c:pt>
                <c:pt idx="39">
                  <c:v>2017T4</c:v>
                </c:pt>
                <c:pt idx="40">
                  <c:v>2018T1</c:v>
                </c:pt>
                <c:pt idx="41">
                  <c:v>2018T2</c:v>
                </c:pt>
                <c:pt idx="42">
                  <c:v>2018T3</c:v>
                </c:pt>
                <c:pt idx="43">
                  <c:v>2018T4</c:v>
                </c:pt>
                <c:pt idx="44">
                  <c:v>2019T1</c:v>
                </c:pt>
                <c:pt idx="45">
                  <c:v>2019T2</c:v>
                </c:pt>
                <c:pt idx="46">
                  <c:v>2019T3</c:v>
                </c:pt>
                <c:pt idx="47">
                  <c:v>2019T4</c:v>
                </c:pt>
                <c:pt idx="48">
                  <c:v>2020T1</c:v>
                </c:pt>
                <c:pt idx="49">
                  <c:v>2020T2</c:v>
                </c:pt>
                <c:pt idx="50">
                  <c:v>2020T3</c:v>
                </c:pt>
                <c:pt idx="51">
                  <c:v>2020T4</c:v>
                </c:pt>
                <c:pt idx="52">
                  <c:v>2021T1</c:v>
                </c:pt>
                <c:pt idx="53">
                  <c:v>2021T2</c:v>
                </c:pt>
                <c:pt idx="54">
                  <c:v>2021T3</c:v>
                </c:pt>
                <c:pt idx="55">
                  <c:v>2021T4</c:v>
                </c:pt>
                <c:pt idx="56">
                  <c:v>2022T1</c:v>
                </c:pt>
                <c:pt idx="57">
                  <c:v>2022T2</c:v>
                </c:pt>
                <c:pt idx="58">
                  <c:v>2022T3</c:v>
                </c:pt>
                <c:pt idx="59">
                  <c:v>2022T4</c:v>
                </c:pt>
                <c:pt idx="60">
                  <c:v>2023T1</c:v>
                </c:pt>
              </c:strCache>
            </c:strRef>
          </c:cat>
          <c:val>
            <c:numRef>
              <c:f>Données!$C$239:$C$299</c:f>
              <c:numCache>
                <c:formatCode>0.00\ %</c:formatCode>
                <c:ptCount val="61"/>
                <c:pt idx="0">
                  <c:v>0.42542761785565292</c:v>
                </c:pt>
                <c:pt idx="1">
                  <c:v>0.42974008491249877</c:v>
                </c:pt>
                <c:pt idx="2">
                  <c:v>0.41850406160987452</c:v>
                </c:pt>
                <c:pt idx="3">
                  <c:v>0.43075020610057702</c:v>
                </c:pt>
                <c:pt idx="4">
                  <c:v>0.41095451633568231</c:v>
                </c:pt>
                <c:pt idx="5">
                  <c:v>0.42375336230084831</c:v>
                </c:pt>
                <c:pt idx="6">
                  <c:v>0.4130003135123837</c:v>
                </c:pt>
                <c:pt idx="7">
                  <c:v>0.39357257632565606</c:v>
                </c:pt>
                <c:pt idx="8">
                  <c:v>0.40482315112540196</c:v>
                </c:pt>
                <c:pt idx="9">
                  <c:v>0.38199756124598161</c:v>
                </c:pt>
                <c:pt idx="10">
                  <c:v>0.39452321679835478</c:v>
                </c:pt>
                <c:pt idx="11">
                  <c:v>0.39518201284796572</c:v>
                </c:pt>
                <c:pt idx="12">
                  <c:v>0.41748166259168701</c:v>
                </c:pt>
                <c:pt idx="13">
                  <c:v>0.40930897213432677</c:v>
                </c:pt>
                <c:pt idx="14">
                  <c:v>0.40433323161428136</c:v>
                </c:pt>
                <c:pt idx="15">
                  <c:v>0.38536585365853659</c:v>
                </c:pt>
                <c:pt idx="16">
                  <c:v>0.37088954468802704</c:v>
                </c:pt>
                <c:pt idx="17">
                  <c:v>0.38380425880425878</c:v>
                </c:pt>
                <c:pt idx="18">
                  <c:v>0.40628980111688057</c:v>
                </c:pt>
                <c:pt idx="19">
                  <c:v>0.41839452159026064</c:v>
                </c:pt>
                <c:pt idx="20">
                  <c:v>0.41724630776560268</c:v>
                </c:pt>
                <c:pt idx="21">
                  <c:v>0.41404911479154766</c:v>
                </c:pt>
                <c:pt idx="22">
                  <c:v>0.40156189741612031</c:v>
                </c:pt>
                <c:pt idx="23">
                  <c:v>0.39422054701845943</c:v>
                </c:pt>
                <c:pt idx="24">
                  <c:v>0.40241714663393446</c:v>
                </c:pt>
                <c:pt idx="25">
                  <c:v>0.41513067400275105</c:v>
                </c:pt>
                <c:pt idx="26">
                  <c:v>0.4119375573921028</c:v>
                </c:pt>
                <c:pt idx="27">
                  <c:v>0.39050783103939246</c:v>
                </c:pt>
                <c:pt idx="28">
                  <c:v>0.41107304879177858</c:v>
                </c:pt>
                <c:pt idx="29">
                  <c:v>0.41284150492135041</c:v>
                </c:pt>
                <c:pt idx="30">
                  <c:v>0.41300383002006202</c:v>
                </c:pt>
                <c:pt idx="31">
                  <c:v>0.42293970745629683</c:v>
                </c:pt>
                <c:pt idx="32">
                  <c:v>0.41520415472779371</c:v>
                </c:pt>
                <c:pt idx="33">
                  <c:v>0.40891719745222926</c:v>
                </c:pt>
                <c:pt idx="34">
                  <c:v>0.41565836298932379</c:v>
                </c:pt>
                <c:pt idx="35">
                  <c:v>0.40536419088625764</c:v>
                </c:pt>
                <c:pt idx="36">
                  <c:v>0.40333511681826284</c:v>
                </c:pt>
                <c:pt idx="37">
                  <c:v>0.39253771795103437</c:v>
                </c:pt>
                <c:pt idx="38">
                  <c:v>0.40551699903364669</c:v>
                </c:pt>
                <c:pt idx="39">
                  <c:v>0.39114522895652948</c:v>
                </c:pt>
                <c:pt idx="40">
                  <c:v>0.38437923250564332</c:v>
                </c:pt>
                <c:pt idx="41">
                  <c:v>0.38266594516594521</c:v>
                </c:pt>
                <c:pt idx="42">
                  <c:v>0.38696391798728624</c:v>
                </c:pt>
                <c:pt idx="43">
                  <c:v>0.39919425468558417</c:v>
                </c:pt>
                <c:pt idx="44">
                  <c:v>0.40640970116933739</c:v>
                </c:pt>
                <c:pt idx="45">
                  <c:v>0.40781060998790392</c:v>
                </c:pt>
                <c:pt idx="46">
                  <c:v>0.40334108326875057</c:v>
                </c:pt>
                <c:pt idx="47">
                  <c:v>0.39809081527347778</c:v>
                </c:pt>
                <c:pt idx="48">
                  <c:v>0.42244389027431423</c:v>
                </c:pt>
                <c:pt idx="49">
                  <c:v>0.42827959854338749</c:v>
                </c:pt>
                <c:pt idx="50">
                  <c:v>0.37385804638088549</c:v>
                </c:pt>
                <c:pt idx="51">
                  <c:v>0.3953669288616129</c:v>
                </c:pt>
                <c:pt idx="52">
                  <c:v>0.39052099050323957</c:v>
                </c:pt>
                <c:pt idx="53">
                  <c:v>0.37261776339446234</c:v>
                </c:pt>
                <c:pt idx="54">
                  <c:v>0.33250207813798838</c:v>
                </c:pt>
                <c:pt idx="55">
                  <c:v>0.28154959890432402</c:v>
                </c:pt>
                <c:pt idx="56">
                  <c:v>0.2920749690800114</c:v>
                </c:pt>
                <c:pt idx="57">
                  <c:v>0.36142337925788182</c:v>
                </c:pt>
                <c:pt idx="58">
                  <c:v>0.41100548728649816</c:v>
                </c:pt>
                <c:pt idx="59">
                  <c:v>0.43570170287727539</c:v>
                </c:pt>
                <c:pt idx="60">
                  <c:v>0.48144336969198048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63-430D-89B8-3B342CA3E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94007972"/>
        <c:axId val="15697636"/>
      </c:lineChart>
      <c:catAx>
        <c:axId val="940079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15697636"/>
        <c:crosses val="autoZero"/>
        <c:auto val="1"/>
        <c:lblAlgn val="ctr"/>
        <c:lblOffset val="50"/>
        <c:tickMarkSkip val="2"/>
        <c:noMultiLvlLbl val="0"/>
      </c:catAx>
      <c:valAx>
        <c:axId val="15697636"/>
        <c:scaling>
          <c:orientation val="minMax"/>
          <c:max val="0.49"/>
          <c:min val="0.27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94007972"/>
        <c:crosses val="autoZero"/>
        <c:crossBetween val="midCat"/>
      </c:valAx>
      <c:spPr>
        <a:noFill/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2000" b="1"/>
              <a:t>Contributions à l'évolution des prix de production agroalimentaires </a:t>
            </a:r>
          </a:p>
          <a:p>
            <a:pPr>
              <a:defRPr sz="2000" b="1"/>
            </a:pPr>
            <a:r>
              <a:rPr lang="fr-FR" sz="2000" b="1"/>
              <a:t>entre T1</a:t>
            </a:r>
            <a:r>
              <a:rPr lang="fr-FR" sz="2000" b="1" baseline="0"/>
              <a:t> 2022 et T1 2023 </a:t>
            </a:r>
            <a:endParaRPr lang="fr-FR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33-4DF5-AC60-BA817E68E5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33-4DF5-AC60-BA817E68E5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F33-4DF5-AC60-BA817E68E550}"/>
              </c:ext>
            </c:extLst>
          </c:dPt>
          <c:dLbls>
            <c:dLbl>
              <c:idx val="0"/>
              <c:layout>
                <c:manualLayout>
                  <c:x val="-0.15622246279576121"/>
                  <c:y val="-1.6276013897463963E-2"/>
                </c:manualLayout>
              </c:layout>
              <c:tx>
                <c:rich>
                  <a:bodyPr/>
                  <a:lstStyle/>
                  <a:p>
                    <a:fld id="{6CF1CD93-3C44-45D0-82E9-45E5BB2697BB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
47,6%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F33-4DF5-AC60-BA817E68E550}"/>
                </c:ext>
              </c:extLst>
            </c:dLbl>
            <c:dLbl>
              <c:idx val="1"/>
              <c:layout>
                <c:manualLayout>
                  <c:x val="0.15941883596139544"/>
                  <c:y val="-8.1613757942566659E-2"/>
                </c:manualLayout>
              </c:layout>
              <c:tx>
                <c:rich>
                  <a:bodyPr/>
                  <a:lstStyle/>
                  <a:p>
                    <a:fld id="{70BEE168-9977-41B6-86D5-77CFDD7A2B95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
48,6%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F33-4DF5-AC60-BA817E68E550}"/>
                </c:ext>
              </c:extLst>
            </c:dLbl>
            <c:dLbl>
              <c:idx val="2"/>
              <c:layout>
                <c:manualLayout>
                  <c:x val="-0.30068209160702325"/>
                  <c:y val="0.14065360635303228"/>
                </c:manualLayout>
              </c:layout>
              <c:tx>
                <c:rich>
                  <a:bodyPr/>
                  <a:lstStyle/>
                  <a:p>
                    <a:fld id="{C4D8A62F-C20E-4583-B507-6BA6906AB7B6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
3,9%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325185772414438"/>
                      <c:h val="0.1901176627136153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F33-4DF5-AC60-BA817E68E5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Decomposition!$A$28:$A$30</c:f>
              <c:strCache>
                <c:ptCount val="3"/>
                <c:pt idx="0">
                  <c:v>Intrants</c:v>
                </c:pt>
                <c:pt idx="1">
                  <c:v>Profits</c:v>
                </c:pt>
                <c:pt idx="2">
                  <c:v>Salaires et impôts nets des subventions</c:v>
                </c:pt>
              </c:strCache>
            </c:strRef>
          </c:cat>
          <c:val>
            <c:numRef>
              <c:f>Decomposition!$B$28:$B$30</c:f>
              <c:numCache>
                <c:formatCode>0.00\ %</c:formatCode>
                <c:ptCount val="3"/>
                <c:pt idx="0" formatCode="0.00%">
                  <c:v>0.4758</c:v>
                </c:pt>
                <c:pt idx="1">
                  <c:v>0.48559091427238854</c:v>
                </c:pt>
                <c:pt idx="2" formatCode="0.00%">
                  <c:v>3.8696009793595748E-2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33-4DF5-AC60-BA817E68E55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'Salaires-EBE'!$C$1</c:f>
              <c:strCache>
                <c:ptCount val="1"/>
                <c:pt idx="0">
                  <c:v>Salaires bruts horaires réels (base 100 en 2010 T1)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'Salaires-EBE'!$A$2:$A$54</c:f>
              <c:strCache>
                <c:ptCount val="53"/>
                <c:pt idx="0">
                  <c:v>2010 T1</c:v>
                </c:pt>
                <c:pt idx="1">
                  <c:v>2010 T2</c:v>
                </c:pt>
                <c:pt idx="2">
                  <c:v>2010 T3</c:v>
                </c:pt>
                <c:pt idx="3">
                  <c:v>2010 T4</c:v>
                </c:pt>
                <c:pt idx="4">
                  <c:v>2011 T1</c:v>
                </c:pt>
                <c:pt idx="5">
                  <c:v>2011 T2</c:v>
                </c:pt>
                <c:pt idx="6">
                  <c:v>2011 T3</c:v>
                </c:pt>
                <c:pt idx="7">
                  <c:v>2011 T4</c:v>
                </c:pt>
                <c:pt idx="8">
                  <c:v>2012 T1</c:v>
                </c:pt>
                <c:pt idx="9">
                  <c:v>2012 T2</c:v>
                </c:pt>
                <c:pt idx="10">
                  <c:v>2012 T3</c:v>
                </c:pt>
                <c:pt idx="11">
                  <c:v>2012 T4</c:v>
                </c:pt>
                <c:pt idx="12">
                  <c:v>2013 T1</c:v>
                </c:pt>
                <c:pt idx="13">
                  <c:v>2013 T2</c:v>
                </c:pt>
                <c:pt idx="14">
                  <c:v>2013 T3</c:v>
                </c:pt>
                <c:pt idx="15">
                  <c:v>2013 T4</c:v>
                </c:pt>
                <c:pt idx="16">
                  <c:v>2014 T1</c:v>
                </c:pt>
                <c:pt idx="17">
                  <c:v>2014 T2</c:v>
                </c:pt>
                <c:pt idx="18">
                  <c:v>2014 T3</c:v>
                </c:pt>
                <c:pt idx="19">
                  <c:v>2014 T4</c:v>
                </c:pt>
                <c:pt idx="20">
                  <c:v>2015 T1</c:v>
                </c:pt>
                <c:pt idx="21">
                  <c:v>2015 T2</c:v>
                </c:pt>
                <c:pt idx="22">
                  <c:v>2015 T3</c:v>
                </c:pt>
                <c:pt idx="23">
                  <c:v>2015 T4</c:v>
                </c:pt>
                <c:pt idx="24">
                  <c:v>2016 T1</c:v>
                </c:pt>
                <c:pt idx="25">
                  <c:v>2016 T2</c:v>
                </c:pt>
                <c:pt idx="26">
                  <c:v>2016 T3</c:v>
                </c:pt>
                <c:pt idx="27">
                  <c:v>2016 T4</c:v>
                </c:pt>
                <c:pt idx="28">
                  <c:v>2017 T1</c:v>
                </c:pt>
                <c:pt idx="29">
                  <c:v>2017 T2</c:v>
                </c:pt>
                <c:pt idx="30">
                  <c:v>2017 T3</c:v>
                </c:pt>
                <c:pt idx="31">
                  <c:v>2017 T4</c:v>
                </c:pt>
                <c:pt idx="32">
                  <c:v>2018 T1</c:v>
                </c:pt>
                <c:pt idx="33">
                  <c:v>2018 T2</c:v>
                </c:pt>
                <c:pt idx="34">
                  <c:v>2018 T3</c:v>
                </c:pt>
                <c:pt idx="35">
                  <c:v>2018 T4</c:v>
                </c:pt>
                <c:pt idx="36">
                  <c:v>2019 T1</c:v>
                </c:pt>
                <c:pt idx="37">
                  <c:v>2019 T2</c:v>
                </c:pt>
                <c:pt idx="38">
                  <c:v>2019 T3</c:v>
                </c:pt>
                <c:pt idx="39">
                  <c:v>2019 T4</c:v>
                </c:pt>
                <c:pt idx="40">
                  <c:v>2020 T1</c:v>
                </c:pt>
                <c:pt idx="41">
                  <c:v>2020 T2</c:v>
                </c:pt>
                <c:pt idx="42">
                  <c:v>2020 T3</c:v>
                </c:pt>
                <c:pt idx="43">
                  <c:v>2020 T4</c:v>
                </c:pt>
                <c:pt idx="44">
                  <c:v>2021 T1</c:v>
                </c:pt>
                <c:pt idx="45">
                  <c:v>2021 T2</c:v>
                </c:pt>
                <c:pt idx="46">
                  <c:v>2021 T3</c:v>
                </c:pt>
                <c:pt idx="47">
                  <c:v>2021 T4</c:v>
                </c:pt>
                <c:pt idx="48">
                  <c:v>2022 T1</c:v>
                </c:pt>
                <c:pt idx="49">
                  <c:v>2022 T2</c:v>
                </c:pt>
                <c:pt idx="50">
                  <c:v>2022 T3</c:v>
                </c:pt>
                <c:pt idx="51">
                  <c:v>2022 T4</c:v>
                </c:pt>
                <c:pt idx="52">
                  <c:v>2023 T1</c:v>
                </c:pt>
              </c:strCache>
            </c:strRef>
          </c:cat>
          <c:val>
            <c:numRef>
              <c:f>'Salaires-EBE'!$C$2:$C$54</c:f>
              <c:numCache>
                <c:formatCode>General</c:formatCode>
                <c:ptCount val="53"/>
                <c:pt idx="0">
                  <c:v>100</c:v>
                </c:pt>
                <c:pt idx="1">
                  <c:v>99.567868855945903</c:v>
                </c:pt>
                <c:pt idx="2">
                  <c:v>99.819881484264712</c:v>
                </c:pt>
                <c:pt idx="3">
                  <c:v>98.792612957112979</c:v>
                </c:pt>
                <c:pt idx="4">
                  <c:v>97.323825590991845</c:v>
                </c:pt>
                <c:pt idx="5">
                  <c:v>96.847392018234558</c:v>
                </c:pt>
                <c:pt idx="6">
                  <c:v>97.060963511939704</c:v>
                </c:pt>
                <c:pt idx="7">
                  <c:v>96.579869361082231</c:v>
                </c:pt>
                <c:pt idx="8">
                  <c:v>96.290690909286596</c:v>
                </c:pt>
                <c:pt idx="9">
                  <c:v>96.749303277524717</c:v>
                </c:pt>
                <c:pt idx="10">
                  <c:v>97.54098682404657</c:v>
                </c:pt>
                <c:pt idx="11">
                  <c:v>98.135816284061477</c:v>
                </c:pt>
                <c:pt idx="12">
                  <c:v>98.122676625148031</c:v>
                </c:pt>
                <c:pt idx="13">
                  <c:v>98.662129345330797</c:v>
                </c:pt>
                <c:pt idx="14">
                  <c:v>98.586088200636482</c:v>
                </c:pt>
                <c:pt idx="15">
                  <c:v>98.101474328442663</c:v>
                </c:pt>
                <c:pt idx="16">
                  <c:v>97.467544123899131</c:v>
                </c:pt>
                <c:pt idx="17">
                  <c:v>97.807640400821498</c:v>
                </c:pt>
                <c:pt idx="18">
                  <c:v>98.829857830840581</c:v>
                </c:pt>
                <c:pt idx="19">
                  <c:v>100.39566512270015</c:v>
                </c:pt>
                <c:pt idx="20">
                  <c:v>101.87116894308518</c:v>
                </c:pt>
                <c:pt idx="21">
                  <c:v>103.49847352468477</c:v>
                </c:pt>
                <c:pt idx="22">
                  <c:v>105.18348156171986</c:v>
                </c:pt>
                <c:pt idx="23">
                  <c:v>105.64290292970642</c:v>
                </c:pt>
                <c:pt idx="24">
                  <c:v>105.62607878285904</c:v>
                </c:pt>
                <c:pt idx="25">
                  <c:v>103.89427420755328</c:v>
                </c:pt>
                <c:pt idx="26">
                  <c:v>105.0432748669144</c:v>
                </c:pt>
                <c:pt idx="27">
                  <c:v>105.60361628993886</c:v>
                </c:pt>
                <c:pt idx="28">
                  <c:v>105.82771607000848</c:v>
                </c:pt>
                <c:pt idx="29">
                  <c:v>106.1710566455256</c:v>
                </c:pt>
                <c:pt idx="30">
                  <c:v>107.5528704243214</c:v>
                </c:pt>
                <c:pt idx="31">
                  <c:v>108.33022671254257</c:v>
                </c:pt>
                <c:pt idx="32">
                  <c:v>108.2060096508243</c:v>
                </c:pt>
                <c:pt idx="33">
                  <c:v>108.24225113303176</c:v>
                </c:pt>
                <c:pt idx="34">
                  <c:v>107.59105020713358</c:v>
                </c:pt>
                <c:pt idx="35">
                  <c:v>106.65422172652451</c:v>
                </c:pt>
                <c:pt idx="36">
                  <c:v>105.11558117885653</c:v>
                </c:pt>
                <c:pt idx="37">
                  <c:v>102.2294027990137</c:v>
                </c:pt>
                <c:pt idx="38">
                  <c:v>102.44694765817282</c:v>
                </c:pt>
                <c:pt idx="39">
                  <c:v>102.21299150117346</c:v>
                </c:pt>
                <c:pt idx="40">
                  <c:v>103.71154739237771</c:v>
                </c:pt>
                <c:pt idx="41">
                  <c:v>112.48041161468097</c:v>
                </c:pt>
                <c:pt idx="42">
                  <c:v>106.02592663872367</c:v>
                </c:pt>
                <c:pt idx="43">
                  <c:v>105.46382598282382</c:v>
                </c:pt>
                <c:pt idx="44">
                  <c:v>102.95804806615236</c:v>
                </c:pt>
                <c:pt idx="45">
                  <c:v>101.40009799395362</c:v>
                </c:pt>
                <c:pt idx="46">
                  <c:v>100.06948585425785</c:v>
                </c:pt>
                <c:pt idx="47">
                  <c:v>99.386769631309917</c:v>
                </c:pt>
                <c:pt idx="48">
                  <c:v>98.166062563244239</c:v>
                </c:pt>
                <c:pt idx="49">
                  <c:v>97.087927583257297</c:v>
                </c:pt>
                <c:pt idx="50">
                  <c:v>98.449352595241777</c:v>
                </c:pt>
                <c:pt idx="51">
                  <c:v>97.744731819464846</c:v>
                </c:pt>
                <c:pt idx="52">
                  <c:v>96.298278051226646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14-4A36-AD50-6CD8EA50A14D}"/>
            </c:ext>
          </c:extLst>
        </c:ser>
        <c:ser>
          <c:idx val="1"/>
          <c:order val="1"/>
          <c:tx>
            <c:strRef>
              <c:f>'Salaires-EBE'!$E$1</c:f>
              <c:strCache>
                <c:ptCount val="1"/>
                <c:pt idx="0">
                  <c:v>EBE réel (base 100 en 2010 T1)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'Salaires-EBE'!$A$2:$A$54</c:f>
              <c:strCache>
                <c:ptCount val="53"/>
                <c:pt idx="0">
                  <c:v>2010 T1</c:v>
                </c:pt>
                <c:pt idx="1">
                  <c:v>2010 T2</c:v>
                </c:pt>
                <c:pt idx="2">
                  <c:v>2010 T3</c:v>
                </c:pt>
                <c:pt idx="3">
                  <c:v>2010 T4</c:v>
                </c:pt>
                <c:pt idx="4">
                  <c:v>2011 T1</c:v>
                </c:pt>
                <c:pt idx="5">
                  <c:v>2011 T2</c:v>
                </c:pt>
                <c:pt idx="6">
                  <c:v>2011 T3</c:v>
                </c:pt>
                <c:pt idx="7">
                  <c:v>2011 T4</c:v>
                </c:pt>
                <c:pt idx="8">
                  <c:v>2012 T1</c:v>
                </c:pt>
                <c:pt idx="9">
                  <c:v>2012 T2</c:v>
                </c:pt>
                <c:pt idx="10">
                  <c:v>2012 T3</c:v>
                </c:pt>
                <c:pt idx="11">
                  <c:v>2012 T4</c:v>
                </c:pt>
                <c:pt idx="12">
                  <c:v>2013 T1</c:v>
                </c:pt>
                <c:pt idx="13">
                  <c:v>2013 T2</c:v>
                </c:pt>
                <c:pt idx="14">
                  <c:v>2013 T3</c:v>
                </c:pt>
                <c:pt idx="15">
                  <c:v>2013 T4</c:v>
                </c:pt>
                <c:pt idx="16">
                  <c:v>2014 T1</c:v>
                </c:pt>
                <c:pt idx="17">
                  <c:v>2014 T2</c:v>
                </c:pt>
                <c:pt idx="18">
                  <c:v>2014 T3</c:v>
                </c:pt>
                <c:pt idx="19">
                  <c:v>2014 T4</c:v>
                </c:pt>
                <c:pt idx="20">
                  <c:v>2015 T1</c:v>
                </c:pt>
                <c:pt idx="21">
                  <c:v>2015 T2</c:v>
                </c:pt>
                <c:pt idx="22">
                  <c:v>2015 T3</c:v>
                </c:pt>
                <c:pt idx="23">
                  <c:v>2015 T4</c:v>
                </c:pt>
                <c:pt idx="24">
                  <c:v>2016 T1</c:v>
                </c:pt>
                <c:pt idx="25">
                  <c:v>2016 T2</c:v>
                </c:pt>
                <c:pt idx="26">
                  <c:v>2016 T3</c:v>
                </c:pt>
                <c:pt idx="27">
                  <c:v>2016 T4</c:v>
                </c:pt>
                <c:pt idx="28">
                  <c:v>2017 T1</c:v>
                </c:pt>
                <c:pt idx="29">
                  <c:v>2017 T2</c:v>
                </c:pt>
                <c:pt idx="30">
                  <c:v>2017 T3</c:v>
                </c:pt>
                <c:pt idx="31">
                  <c:v>2017 T4</c:v>
                </c:pt>
                <c:pt idx="32">
                  <c:v>2018 T1</c:v>
                </c:pt>
                <c:pt idx="33">
                  <c:v>2018 T2</c:v>
                </c:pt>
                <c:pt idx="34">
                  <c:v>2018 T3</c:v>
                </c:pt>
                <c:pt idx="35">
                  <c:v>2018 T4</c:v>
                </c:pt>
                <c:pt idx="36">
                  <c:v>2019 T1</c:v>
                </c:pt>
                <c:pt idx="37">
                  <c:v>2019 T2</c:v>
                </c:pt>
                <c:pt idx="38">
                  <c:v>2019 T3</c:v>
                </c:pt>
                <c:pt idx="39">
                  <c:v>2019 T4</c:v>
                </c:pt>
                <c:pt idx="40">
                  <c:v>2020 T1</c:v>
                </c:pt>
                <c:pt idx="41">
                  <c:v>2020 T2</c:v>
                </c:pt>
                <c:pt idx="42">
                  <c:v>2020 T3</c:v>
                </c:pt>
                <c:pt idx="43">
                  <c:v>2020 T4</c:v>
                </c:pt>
                <c:pt idx="44">
                  <c:v>2021 T1</c:v>
                </c:pt>
                <c:pt idx="45">
                  <c:v>2021 T2</c:v>
                </c:pt>
                <c:pt idx="46">
                  <c:v>2021 T3</c:v>
                </c:pt>
                <c:pt idx="47">
                  <c:v>2021 T4</c:v>
                </c:pt>
                <c:pt idx="48">
                  <c:v>2022 T1</c:v>
                </c:pt>
                <c:pt idx="49">
                  <c:v>2022 T2</c:v>
                </c:pt>
                <c:pt idx="50">
                  <c:v>2022 T3</c:v>
                </c:pt>
                <c:pt idx="51">
                  <c:v>2022 T4</c:v>
                </c:pt>
                <c:pt idx="52">
                  <c:v>2023 T1</c:v>
                </c:pt>
              </c:strCache>
            </c:strRef>
          </c:cat>
          <c:val>
            <c:numRef>
              <c:f>'Salaires-EBE'!$E$2:$E$54</c:f>
              <c:numCache>
                <c:formatCode>General</c:formatCode>
                <c:ptCount val="53"/>
                <c:pt idx="0">
                  <c:v>100</c:v>
                </c:pt>
                <c:pt idx="1">
                  <c:v>90.839582560553765</c:v>
                </c:pt>
                <c:pt idx="2">
                  <c:v>96.19765832580039</c:v>
                </c:pt>
                <c:pt idx="3">
                  <c:v>96.662196881720874</c:v>
                </c:pt>
                <c:pt idx="4">
                  <c:v>106.17949098089171</c:v>
                </c:pt>
                <c:pt idx="5">
                  <c:v>103.37123013435266</c:v>
                </c:pt>
                <c:pt idx="6">
                  <c:v>102.42648245295906</c:v>
                </c:pt>
                <c:pt idx="7">
                  <c:v>94.712804827450924</c:v>
                </c:pt>
                <c:pt idx="8">
                  <c:v>88.870085582000499</c:v>
                </c:pt>
                <c:pt idx="9">
                  <c:v>94.515282713381424</c:v>
                </c:pt>
                <c:pt idx="10">
                  <c:v>104.60224568737684</c:v>
                </c:pt>
                <c:pt idx="11">
                  <c:v>110.52103988458698</c:v>
                </c:pt>
                <c:pt idx="12">
                  <c:v>109.39910837559094</c:v>
                </c:pt>
                <c:pt idx="13">
                  <c:v>108.55455264627575</c:v>
                </c:pt>
                <c:pt idx="14">
                  <c:v>103.9900843615146</c:v>
                </c:pt>
                <c:pt idx="15">
                  <c:v>101.62842109491233</c:v>
                </c:pt>
                <c:pt idx="16">
                  <c:v>105.67923854478012</c:v>
                </c:pt>
                <c:pt idx="17">
                  <c:v>112.3061322693857</c:v>
                </c:pt>
                <c:pt idx="18">
                  <c:v>111.5898126011157</c:v>
                </c:pt>
                <c:pt idx="19">
                  <c:v>102.40803050998818</c:v>
                </c:pt>
                <c:pt idx="20">
                  <c:v>110.13683410164597</c:v>
                </c:pt>
                <c:pt idx="21">
                  <c:v>110.97299167360319</c:v>
                </c:pt>
                <c:pt idx="22">
                  <c:v>112.54677228379445</c:v>
                </c:pt>
                <c:pt idx="23">
                  <c:v>117.7221411505393</c:v>
                </c:pt>
                <c:pt idx="24">
                  <c:v>115.11547206137719</c:v>
                </c:pt>
                <c:pt idx="25">
                  <c:v>110.7796090371547</c:v>
                </c:pt>
                <c:pt idx="26">
                  <c:v>115.51119172472296</c:v>
                </c:pt>
                <c:pt idx="27">
                  <c:v>111.28547074213991</c:v>
                </c:pt>
                <c:pt idx="28">
                  <c:v>110.75828425142201</c:v>
                </c:pt>
                <c:pt idx="29">
                  <c:v>106.28423829102509</c:v>
                </c:pt>
                <c:pt idx="30">
                  <c:v>112.91324371723171</c:v>
                </c:pt>
                <c:pt idx="31">
                  <c:v>106.5807522305078</c:v>
                </c:pt>
                <c:pt idx="32">
                  <c:v>102.47716153056642</c:v>
                </c:pt>
                <c:pt idx="33">
                  <c:v>101.44237222457906</c:v>
                </c:pt>
                <c:pt idx="34">
                  <c:v>103.14255734940976</c:v>
                </c:pt>
                <c:pt idx="35">
                  <c:v>108.795487730098</c:v>
                </c:pt>
                <c:pt idx="36">
                  <c:v>111.51191098884777</c:v>
                </c:pt>
                <c:pt idx="37">
                  <c:v>111.32552472380789</c:v>
                </c:pt>
                <c:pt idx="38">
                  <c:v>110.5498868129206</c:v>
                </c:pt>
                <c:pt idx="39">
                  <c:v>108.73538843262894</c:v>
                </c:pt>
                <c:pt idx="40">
                  <c:v>119.87500514616383</c:v>
                </c:pt>
                <c:pt idx="41">
                  <c:v>113.48353106606353</c:v>
                </c:pt>
                <c:pt idx="42">
                  <c:v>100.42932418715665</c:v>
                </c:pt>
                <c:pt idx="43">
                  <c:v>107.47391672002554</c:v>
                </c:pt>
                <c:pt idx="44">
                  <c:v>102.36906012044115</c:v>
                </c:pt>
                <c:pt idx="45">
                  <c:v>95.746004184331568</c:v>
                </c:pt>
                <c:pt idx="46">
                  <c:v>82.703352430547369</c:v>
                </c:pt>
                <c:pt idx="47">
                  <c:v>65.403202181776706</c:v>
                </c:pt>
                <c:pt idx="48">
                  <c:v>67.95174747754757</c:v>
                </c:pt>
                <c:pt idx="49">
                  <c:v>92.712943825977078</c:v>
                </c:pt>
                <c:pt idx="50">
                  <c:v>115.0047018588299</c:v>
                </c:pt>
                <c:pt idx="51">
                  <c:v>126.38930576739787</c:v>
                </c:pt>
                <c:pt idx="52">
                  <c:v>145.60921772943112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14-4A36-AD50-6CD8EA50A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9671951"/>
        <c:axId val="2087753711"/>
      </c:lineChart>
      <c:catAx>
        <c:axId val="2039671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7753711"/>
        <c:crosses val="autoZero"/>
        <c:auto val="1"/>
        <c:lblAlgn val="ctr"/>
        <c:lblOffset val="100"/>
        <c:noMultiLvlLbl val="0"/>
      </c:catAx>
      <c:valAx>
        <c:axId val="2087753711"/>
        <c:scaling>
          <c:orientation val="minMax"/>
          <c:max val="15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9671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2000" b="1"/>
              <a:t>Contributions à la variation du taux de marge des IAA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[1]IAA!$L$1</c:f>
              <c:strCache>
                <c:ptCount val="1"/>
                <c:pt idx="0">
                  <c:v>Productivité horaire (+)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[1]IAA!$A$287:$A$298</c:f>
              <c:strCache>
                <c:ptCount val="12"/>
                <c:pt idx="0">
                  <c:v>2020T2</c:v>
                </c:pt>
                <c:pt idx="1">
                  <c:v>2020T3</c:v>
                </c:pt>
                <c:pt idx="2">
                  <c:v>2020T4</c:v>
                </c:pt>
                <c:pt idx="3">
                  <c:v>2021T1</c:v>
                </c:pt>
                <c:pt idx="4">
                  <c:v>2021T2</c:v>
                </c:pt>
                <c:pt idx="5">
                  <c:v>2021T3</c:v>
                </c:pt>
                <c:pt idx="6">
                  <c:v>2021T4</c:v>
                </c:pt>
                <c:pt idx="7">
                  <c:v>2022T1</c:v>
                </c:pt>
                <c:pt idx="8">
                  <c:v>2022T2</c:v>
                </c:pt>
                <c:pt idx="9">
                  <c:v>2022T3</c:v>
                </c:pt>
                <c:pt idx="10">
                  <c:v>2022T4</c:v>
                </c:pt>
                <c:pt idx="11">
                  <c:v>2023T1</c:v>
                </c:pt>
              </c:strCache>
            </c:strRef>
          </c:cat>
          <c:val>
            <c:numRef>
              <c:f>[1]IAA!$L$288:$L$298</c:f>
              <c:numCache>
                <c:formatCode>General</c:formatCode>
                <c:ptCount val="11"/>
                <c:pt idx="0">
                  <c:v>-3.4600831642508163E-2</c:v>
                </c:pt>
                <c:pt idx="1">
                  <c:v>-3.4805633931543822E-3</c:v>
                </c:pt>
                <c:pt idx="2">
                  <c:v>-8.0339660144022919E-3</c:v>
                </c:pt>
                <c:pt idx="3">
                  <c:v>-7.291599239888819E-3</c:v>
                </c:pt>
                <c:pt idx="4">
                  <c:v>-2.6333166049135596E-2</c:v>
                </c:pt>
                <c:pt idx="5">
                  <c:v>2.4456308965864482E-3</c:v>
                </c:pt>
                <c:pt idx="6">
                  <c:v>7.6233778796194317E-3</c:v>
                </c:pt>
                <c:pt idx="7">
                  <c:v>-8.1436110772950404E-3</c:v>
                </c:pt>
                <c:pt idx="8">
                  <c:v>-1.543179405602014E-3</c:v>
                </c:pt>
                <c:pt idx="9">
                  <c:v>-5.1845840686070158E-3</c:v>
                </c:pt>
                <c:pt idx="10">
                  <c:v>-5.112382516570483E-3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00-4343-AA2B-4A099706949B}"/>
            </c:ext>
          </c:extLst>
        </c:ser>
        <c:ser>
          <c:idx val="2"/>
          <c:order val="2"/>
          <c:tx>
            <c:strRef>
              <c:f>[1]IAA!$M$1</c:f>
              <c:strCache>
                <c:ptCount val="1"/>
                <c:pt idx="0">
                  <c:v>Salaires horaires réels (-)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[1]IAA!$A$287:$A$298</c:f>
              <c:strCache>
                <c:ptCount val="12"/>
                <c:pt idx="0">
                  <c:v>2020T2</c:v>
                </c:pt>
                <c:pt idx="1">
                  <c:v>2020T3</c:v>
                </c:pt>
                <c:pt idx="2">
                  <c:v>2020T4</c:v>
                </c:pt>
                <c:pt idx="3">
                  <c:v>2021T1</c:v>
                </c:pt>
                <c:pt idx="4">
                  <c:v>2021T2</c:v>
                </c:pt>
                <c:pt idx="5">
                  <c:v>2021T3</c:v>
                </c:pt>
                <c:pt idx="6">
                  <c:v>2021T4</c:v>
                </c:pt>
                <c:pt idx="7">
                  <c:v>2022T1</c:v>
                </c:pt>
                <c:pt idx="8">
                  <c:v>2022T2</c:v>
                </c:pt>
                <c:pt idx="9">
                  <c:v>2022T3</c:v>
                </c:pt>
                <c:pt idx="10">
                  <c:v>2022T4</c:v>
                </c:pt>
                <c:pt idx="11">
                  <c:v>2023T1</c:v>
                </c:pt>
              </c:strCache>
            </c:strRef>
          </c:cat>
          <c:val>
            <c:numRef>
              <c:f>[1]IAA!$M$288:$M$298</c:f>
              <c:numCache>
                <c:formatCode>General</c:formatCode>
                <c:ptCount val="11"/>
                <c:pt idx="0">
                  <c:v>3.1498938025463823E-2</c:v>
                </c:pt>
                <c:pt idx="1">
                  <c:v>1.2181024540835581E-3</c:v>
                </c:pt>
                <c:pt idx="2">
                  <c:v>1.1130587165043459E-2</c:v>
                </c:pt>
                <c:pt idx="3">
                  <c:v>6.4919103380134454E-3</c:v>
                </c:pt>
                <c:pt idx="4">
                  <c:v>8.5862113684210886E-3</c:v>
                </c:pt>
                <c:pt idx="5">
                  <c:v>2.3200361627004661E-3</c:v>
                </c:pt>
                <c:pt idx="6">
                  <c:v>-2.2698946878098101E-3</c:v>
                </c:pt>
                <c:pt idx="7">
                  <c:v>5.7276785726774514E-3</c:v>
                </c:pt>
                <c:pt idx="8">
                  <c:v>-2.0565969670700459E-5</c:v>
                </c:pt>
                <c:pt idx="9">
                  <c:v>5.9649333792723344E-3</c:v>
                </c:pt>
                <c:pt idx="10">
                  <c:v>4.7678318958745049E-3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00-4343-AA2B-4A099706949B}"/>
            </c:ext>
          </c:extLst>
        </c:ser>
        <c:ser>
          <c:idx val="3"/>
          <c:order val="3"/>
          <c:tx>
            <c:strRef>
              <c:f>[1]IAA!$N$1</c:f>
              <c:strCache>
                <c:ptCount val="1"/>
                <c:pt idx="0">
                  <c:v>Cotisations sociales (-)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[1]IAA!$A$287:$A$298</c:f>
              <c:strCache>
                <c:ptCount val="12"/>
                <c:pt idx="0">
                  <c:v>2020T2</c:v>
                </c:pt>
                <c:pt idx="1">
                  <c:v>2020T3</c:v>
                </c:pt>
                <c:pt idx="2">
                  <c:v>2020T4</c:v>
                </c:pt>
                <c:pt idx="3">
                  <c:v>2021T1</c:v>
                </c:pt>
                <c:pt idx="4">
                  <c:v>2021T2</c:v>
                </c:pt>
                <c:pt idx="5">
                  <c:v>2021T3</c:v>
                </c:pt>
                <c:pt idx="6">
                  <c:v>2021T4</c:v>
                </c:pt>
                <c:pt idx="7">
                  <c:v>2022T1</c:v>
                </c:pt>
                <c:pt idx="8">
                  <c:v>2022T2</c:v>
                </c:pt>
                <c:pt idx="9">
                  <c:v>2022T3</c:v>
                </c:pt>
                <c:pt idx="10">
                  <c:v>2022T4</c:v>
                </c:pt>
                <c:pt idx="11">
                  <c:v>2023T1</c:v>
                </c:pt>
              </c:strCache>
            </c:strRef>
          </c:cat>
          <c:val>
            <c:numRef>
              <c:f>[1]IAA!$N$288:$N$298</c:f>
              <c:numCache>
                <c:formatCode>General</c:formatCode>
                <c:ptCount val="11"/>
                <c:pt idx="0">
                  <c:v>-3.4841388820010615E-3</c:v>
                </c:pt>
                <c:pt idx="1">
                  <c:v>-4.3817867706030572E-4</c:v>
                </c:pt>
                <c:pt idx="2">
                  <c:v>-5.2360898943329317E-4</c:v>
                </c:pt>
                <c:pt idx="3">
                  <c:v>1.4083331283950458E-4</c:v>
                </c:pt>
                <c:pt idx="4">
                  <c:v>9.465785488078774E-5</c:v>
                </c:pt>
                <c:pt idx="5">
                  <c:v>7.5305113803763755E-4</c:v>
                </c:pt>
                <c:pt idx="6">
                  <c:v>-1.2054903341861226E-3</c:v>
                </c:pt>
                <c:pt idx="7">
                  <c:v>2.1403850377098104E-3</c:v>
                </c:pt>
                <c:pt idx="8">
                  <c:v>3.6611227401433209E-3</c:v>
                </c:pt>
                <c:pt idx="9">
                  <c:v>-2.2390046360834036E-3</c:v>
                </c:pt>
                <c:pt idx="10">
                  <c:v>-7.255725944303145E-4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00-4343-AA2B-4A099706949B}"/>
            </c:ext>
          </c:extLst>
        </c:ser>
        <c:ser>
          <c:idx val="4"/>
          <c:order val="4"/>
          <c:tx>
            <c:strRef>
              <c:f>[1]IAA!$P$1</c:f>
              <c:strCache>
                <c:ptCount val="1"/>
                <c:pt idx="0">
                  <c:v>Ratio prix Va / prix conso (+)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[1]IAA!$A$287:$A$298</c:f>
              <c:strCache>
                <c:ptCount val="12"/>
                <c:pt idx="0">
                  <c:v>2020T2</c:v>
                </c:pt>
                <c:pt idx="1">
                  <c:v>2020T3</c:v>
                </c:pt>
                <c:pt idx="2">
                  <c:v>2020T4</c:v>
                </c:pt>
                <c:pt idx="3">
                  <c:v>2021T1</c:v>
                </c:pt>
                <c:pt idx="4">
                  <c:v>2021T2</c:v>
                </c:pt>
                <c:pt idx="5">
                  <c:v>2021T3</c:v>
                </c:pt>
                <c:pt idx="6">
                  <c:v>2021T4</c:v>
                </c:pt>
                <c:pt idx="7">
                  <c:v>2022T1</c:v>
                </c:pt>
                <c:pt idx="8">
                  <c:v>2022T2</c:v>
                </c:pt>
                <c:pt idx="9">
                  <c:v>2022T3</c:v>
                </c:pt>
                <c:pt idx="10">
                  <c:v>2022T4</c:v>
                </c:pt>
                <c:pt idx="11">
                  <c:v>2023T1</c:v>
                </c:pt>
              </c:strCache>
            </c:strRef>
          </c:cat>
          <c:val>
            <c:numRef>
              <c:f>[1]IAA!$P$288:$P$298</c:f>
              <c:numCache>
                <c:formatCode>General</c:formatCode>
                <c:ptCount val="11"/>
                <c:pt idx="0">
                  <c:v>-3.6152801441090329E-2</c:v>
                </c:pt>
                <c:pt idx="1">
                  <c:v>1.7094282000934879E-2</c:v>
                </c:pt>
                <c:pt idx="2">
                  <c:v>-1.9890506053810108E-2</c:v>
                </c:pt>
                <c:pt idx="3">
                  <c:v>-1.3834219791782648E-2</c:v>
                </c:pt>
                <c:pt idx="4">
                  <c:v>-1.5272065527440192E-2</c:v>
                </c:pt>
                <c:pt idx="5">
                  <c:v>-5.0453395678457878E-2</c:v>
                </c:pt>
                <c:pt idx="6">
                  <c:v>8.2918386682811832E-3</c:v>
                </c:pt>
                <c:pt idx="7">
                  <c:v>7.5665683346834253E-2</c:v>
                </c:pt>
                <c:pt idx="8">
                  <c:v>4.7148529751512437E-2</c:v>
                </c:pt>
                <c:pt idx="9">
                  <c:v>2.0712569428595933E-2</c:v>
                </c:pt>
                <c:pt idx="10">
                  <c:v>2.9340714412515716E-2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00-4343-AA2B-4A099706949B}"/>
            </c:ext>
          </c:extLst>
        </c:ser>
        <c:ser>
          <c:idx val="5"/>
          <c:order val="5"/>
          <c:tx>
            <c:strRef>
              <c:f>[1]IAA!$Q$1</c:f>
              <c:strCache>
                <c:ptCount val="1"/>
                <c:pt idx="0">
                  <c:v>Impôts nets sur production (-)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[1]IAA!$A$287:$A$298</c:f>
              <c:strCache>
                <c:ptCount val="12"/>
                <c:pt idx="0">
                  <c:v>2020T2</c:v>
                </c:pt>
                <c:pt idx="1">
                  <c:v>2020T3</c:v>
                </c:pt>
                <c:pt idx="2">
                  <c:v>2020T4</c:v>
                </c:pt>
                <c:pt idx="3">
                  <c:v>2021T1</c:v>
                </c:pt>
                <c:pt idx="4">
                  <c:v>2021T2</c:v>
                </c:pt>
                <c:pt idx="5">
                  <c:v>2021T3</c:v>
                </c:pt>
                <c:pt idx="6">
                  <c:v>2021T4</c:v>
                </c:pt>
                <c:pt idx="7">
                  <c:v>2022T1</c:v>
                </c:pt>
                <c:pt idx="8">
                  <c:v>2022T2</c:v>
                </c:pt>
                <c:pt idx="9">
                  <c:v>2022T3</c:v>
                </c:pt>
                <c:pt idx="10">
                  <c:v>2022T4</c:v>
                </c:pt>
                <c:pt idx="11">
                  <c:v>2023T1</c:v>
                </c:pt>
              </c:strCache>
            </c:strRef>
          </c:cat>
          <c:val>
            <c:numRef>
              <c:f>[1]IAA!$Q$288:$Q$298</c:f>
              <c:numCache>
                <c:formatCode>General</c:formatCode>
                <c:ptCount val="11"/>
                <c:pt idx="0">
                  <c:v>-1.0561208721233804E-2</c:v>
                </c:pt>
                <c:pt idx="1">
                  <c:v>8.7585248032797311E-3</c:v>
                </c:pt>
                <c:pt idx="2">
                  <c:v>1.4580856428994624E-2</c:v>
                </c:pt>
                <c:pt idx="3">
                  <c:v>-1.9421775910930181E-3</c:v>
                </c:pt>
                <c:pt idx="4">
                  <c:v>-6.1977467858547446E-3</c:v>
                </c:pt>
                <c:pt idx="5">
                  <c:v>-5.8075077369903472E-3</c:v>
                </c:pt>
                <c:pt idx="6">
                  <c:v>-2.5282539861121063E-3</c:v>
                </c:pt>
                <c:pt idx="7">
                  <c:v>-6.7744276365839656E-3</c:v>
                </c:pt>
                <c:pt idx="8">
                  <c:v>-1.1859461499180018E-4</c:v>
                </c:pt>
                <c:pt idx="9">
                  <c:v>5.2343930365926356E-3</c:v>
                </c:pt>
                <c:pt idx="10">
                  <c:v>1.741470215060555E-2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00-4343-AA2B-4A0997069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2853440"/>
        <c:axId val="182460560"/>
      </c:barChart>
      <c:lineChart>
        <c:grouping val="standard"/>
        <c:varyColors val="0"/>
        <c:ser>
          <c:idx val="0"/>
          <c:order val="0"/>
          <c:tx>
            <c:strRef>
              <c:f>[1]IAA!$J$1</c:f>
              <c:strCache>
                <c:ptCount val="1"/>
                <c:pt idx="0">
                  <c:v>Variation du taux de marge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[1]IAA!$A$287:$A$298</c:f>
              <c:strCache>
                <c:ptCount val="12"/>
                <c:pt idx="0">
                  <c:v>2020T2</c:v>
                </c:pt>
                <c:pt idx="1">
                  <c:v>2020T3</c:v>
                </c:pt>
                <c:pt idx="2">
                  <c:v>2020T4</c:v>
                </c:pt>
                <c:pt idx="3">
                  <c:v>2021T1</c:v>
                </c:pt>
                <c:pt idx="4">
                  <c:v>2021T2</c:v>
                </c:pt>
                <c:pt idx="5">
                  <c:v>2021T3</c:v>
                </c:pt>
                <c:pt idx="6">
                  <c:v>2021T4</c:v>
                </c:pt>
                <c:pt idx="7">
                  <c:v>2022T1</c:v>
                </c:pt>
                <c:pt idx="8">
                  <c:v>2022T2</c:v>
                </c:pt>
                <c:pt idx="9">
                  <c:v>2022T3</c:v>
                </c:pt>
                <c:pt idx="10">
                  <c:v>2022T4</c:v>
                </c:pt>
                <c:pt idx="11">
                  <c:v>2023T1</c:v>
                </c:pt>
              </c:strCache>
            </c:strRef>
          </c:cat>
          <c:val>
            <c:numRef>
              <c:f>[1]IAA!$J$288:$J$298</c:f>
              <c:numCache>
                <c:formatCode>General</c:formatCode>
                <c:ptCount val="11"/>
                <c:pt idx="0">
                  <c:v>-5.4421552162501996E-2</c:v>
                </c:pt>
                <c:pt idx="1">
                  <c:v>2.1508882480727409E-2</c:v>
                </c:pt>
                <c:pt idx="2">
                  <c:v>-4.8459383583733251E-3</c:v>
                </c:pt>
                <c:pt idx="3">
                  <c:v>-1.7903227108777231E-2</c:v>
                </c:pt>
                <c:pt idx="4">
                  <c:v>-4.0115685256473965E-2</c:v>
                </c:pt>
                <c:pt idx="5">
                  <c:v>-5.0952479233664361E-2</c:v>
                </c:pt>
                <c:pt idx="6">
                  <c:v>1.0525370175687387E-2</c:v>
                </c:pt>
                <c:pt idx="7">
                  <c:v>6.9348410177870412E-2</c:v>
                </c:pt>
                <c:pt idx="8">
                  <c:v>4.9582108028616345E-2</c:v>
                </c:pt>
                <c:pt idx="9">
                  <c:v>2.4696215590777226E-2</c:v>
                </c:pt>
                <c:pt idx="10">
                  <c:v>4.5741666814705095E-2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00-4343-AA2B-4A0997069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853440"/>
        <c:axId val="182460560"/>
      </c:lineChart>
      <c:catAx>
        <c:axId val="37285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460560"/>
        <c:crosses val="autoZero"/>
        <c:auto val="1"/>
        <c:lblAlgn val="ctr"/>
        <c:lblOffset val="100"/>
        <c:noMultiLvlLbl val="0"/>
      </c:catAx>
      <c:valAx>
        <c:axId val="182460560"/>
        <c:scaling>
          <c:orientation val="minMax"/>
          <c:max val="8.0000000000000016E-2"/>
          <c:min val="-6.000000000000001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285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7255FA7-CD35-4555-A539-6B136A0D784A}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CD567BA-0DB1-45BC-AE0B-E8F6EEBC5FEC}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090C372-3625-4D91-A197-37AEDC583B79}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E89D852-2520-4E34-A68F-AEC62C8AC036}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314280</xdr:colOff>
      <xdr:row>37</xdr:row>
      <xdr:rowOff>66600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6682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2A5052C-FA1C-49FB-A14A-4F70841B577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AF7252E-73C9-4657-A52C-7230A32522D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4741DAA-393F-448D-91A6-B730BDE918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0.39174</cdr:x>
      <cdr:y>0.04193</cdr:y>
    </cdr:from>
    <cdr:to>
      <cdr:x>0.66477</cdr:x>
      <cdr:y>0.1132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6330AE46-74C6-4CF1-8119-F8C1E3D4AA80}"/>
            </a:ext>
          </a:extLst>
        </cdr:cNvPr>
        <cdr:cNvSpPr txBox="1"/>
      </cdr:nvSpPr>
      <cdr:spPr>
        <a:xfrm xmlns:a="http://schemas.openxmlformats.org/drawingml/2006/main">
          <a:off x="3648415" y="255134"/>
          <a:ext cx="2542835" cy="433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0.10684</cdr:x>
      <cdr:y>0.06289</cdr:y>
    </cdr:from>
    <cdr:to>
      <cdr:x>0.83644</cdr:x>
      <cdr:y>0.19984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63316280-04F4-4E2D-8B7E-F55CE42F2E34}"/>
            </a:ext>
          </a:extLst>
        </cdr:cNvPr>
        <cdr:cNvSpPr txBox="1"/>
      </cdr:nvSpPr>
      <cdr:spPr>
        <a:xfrm xmlns:a="http://schemas.openxmlformats.org/drawingml/2006/main">
          <a:off x="995022" y="382701"/>
          <a:ext cx="6795067" cy="833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2000" b="1"/>
            <a:t>Industries agroalimentaires : </a:t>
          </a:r>
        </a:p>
        <a:p xmlns:a="http://schemas.openxmlformats.org/drawingml/2006/main">
          <a:pPr algn="ctr"/>
          <a:r>
            <a:rPr lang="fr-FR" sz="2000" b="1"/>
            <a:t>évolution du salaire réel horaire et du profit réel depuis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3FAA5D1-AE68-471C-893D-BD19C58E27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868G4/Economistes_LFI/PartageVA/Taux_marge_CT_decomposi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-marchand"/>
      <sheetName val="G-marchand-bis"/>
      <sheetName val="Marchand"/>
      <sheetName val="IAA"/>
      <sheetName val="G-IAA"/>
      <sheetName val="Energie"/>
      <sheetName val="G-Energie"/>
      <sheetName val="Transports"/>
      <sheetName val="G-Transports"/>
      <sheetName val="Feuil1"/>
    </sheetNames>
    <sheetDataSet>
      <sheetData sheetId="0" refreshError="1"/>
      <sheetData sheetId="1" refreshError="1"/>
      <sheetData sheetId="2" refreshError="1"/>
      <sheetData sheetId="3">
        <row r="1">
          <cell r="I1" t="str">
            <v>Taux de marge</v>
          </cell>
          <cell r="J1" t="str">
            <v>Variation du taux de marge</v>
          </cell>
          <cell r="L1" t="str">
            <v>Productivité horaire (+)</v>
          </cell>
          <cell r="M1" t="str">
            <v>Salaires horaires réels (-)</v>
          </cell>
          <cell r="N1" t="str">
            <v>Cotisations sociales (-)</v>
          </cell>
          <cell r="P1" t="str">
            <v>Ratio prix Va / prix conso (+)</v>
          </cell>
          <cell r="Q1" t="str">
            <v>Impôts nets sur production (-)</v>
          </cell>
        </row>
        <row r="29">
          <cell r="A29" t="str">
            <v>1955T4</v>
          </cell>
          <cell r="I29">
            <v>0.50746268656716409</v>
          </cell>
        </row>
        <row r="30">
          <cell r="A30" t="str">
            <v>1956T1</v>
          </cell>
          <cell r="I30">
            <v>0.52093023255813953</v>
          </cell>
        </row>
        <row r="31">
          <cell r="A31" t="str">
            <v>1956T2</v>
          </cell>
          <cell r="I31">
            <v>0.5347826086956522</v>
          </cell>
        </row>
        <row r="32">
          <cell r="A32" t="str">
            <v>1956T3</v>
          </cell>
          <cell r="I32">
            <v>0.52380952380952372</v>
          </cell>
        </row>
        <row r="33">
          <cell r="A33" t="str">
            <v>1956T4</v>
          </cell>
          <cell r="I33">
            <v>0.53846153846153855</v>
          </cell>
        </row>
        <row r="34">
          <cell r="A34" t="str">
            <v>1957T1</v>
          </cell>
          <cell r="I34">
            <v>0.51239669421487599</v>
          </cell>
        </row>
        <row r="35">
          <cell r="A35" t="str">
            <v>1957T2</v>
          </cell>
          <cell r="I35">
            <v>0.46666666666666662</v>
          </cell>
        </row>
        <row r="36">
          <cell r="A36" t="str">
            <v>1957T3</v>
          </cell>
          <cell r="I36">
            <v>0.48148148148148151</v>
          </cell>
        </row>
        <row r="37">
          <cell r="A37" t="str">
            <v>1957T4</v>
          </cell>
          <cell r="I37">
            <v>0.46747967479674801</v>
          </cell>
        </row>
        <row r="38">
          <cell r="A38" t="str">
            <v>1958T1</v>
          </cell>
          <cell r="I38">
            <v>0.45200000000000001</v>
          </cell>
        </row>
        <row r="39">
          <cell r="A39" t="str">
            <v>1958T2</v>
          </cell>
          <cell r="I39">
            <v>0.47407407407407404</v>
          </cell>
        </row>
        <row r="40">
          <cell r="A40" t="str">
            <v>1958T3</v>
          </cell>
          <cell r="I40">
            <v>0.43023255813953487</v>
          </cell>
        </row>
        <row r="41">
          <cell r="A41" t="str">
            <v>1958T4</v>
          </cell>
          <cell r="I41">
            <v>0.45487364620938625</v>
          </cell>
        </row>
        <row r="42">
          <cell r="A42" t="str">
            <v>1959T1</v>
          </cell>
          <cell r="I42">
            <v>0.51692307692307693</v>
          </cell>
        </row>
        <row r="43">
          <cell r="A43" t="str">
            <v>1959T2</v>
          </cell>
          <cell r="I43">
            <v>0.5484764542936289</v>
          </cell>
        </row>
        <row r="44">
          <cell r="A44" t="str">
            <v>1959T3</v>
          </cell>
          <cell r="I44">
            <v>0.57908163265306123</v>
          </cell>
        </row>
        <row r="45">
          <cell r="A45" t="str">
            <v>1959T4</v>
          </cell>
          <cell r="I45">
            <v>0.58457711442786064</v>
          </cell>
        </row>
        <row r="46">
          <cell r="A46" t="str">
            <v>1960T1</v>
          </cell>
          <cell r="I46">
            <v>0.5378378378378379</v>
          </cell>
        </row>
        <row r="47">
          <cell r="A47" t="str">
            <v>1960T2</v>
          </cell>
          <cell r="I47">
            <v>0.54545454545454541</v>
          </cell>
        </row>
        <row r="48">
          <cell r="A48" t="str">
            <v>1960T3</v>
          </cell>
          <cell r="I48">
            <v>0.50815217391304346</v>
          </cell>
        </row>
        <row r="49">
          <cell r="A49" t="str">
            <v>1960T4</v>
          </cell>
          <cell r="I49">
            <v>0.49734042553191488</v>
          </cell>
        </row>
        <row r="50">
          <cell r="A50" t="str">
            <v>1961T1</v>
          </cell>
          <cell r="I50">
            <v>0.54137115839243499</v>
          </cell>
        </row>
        <row r="51">
          <cell r="A51" t="str">
            <v>1961T2</v>
          </cell>
          <cell r="I51">
            <v>0.52969121140142517</v>
          </cell>
        </row>
        <row r="52">
          <cell r="A52" t="str">
            <v>1961T3</v>
          </cell>
          <cell r="I52">
            <v>0.53009259259259267</v>
          </cell>
        </row>
        <row r="53">
          <cell r="A53" t="str">
            <v>1961T4</v>
          </cell>
          <cell r="I53">
            <v>0.52083333333333337</v>
          </cell>
        </row>
        <row r="54">
          <cell r="A54" t="str">
            <v>1962T1</v>
          </cell>
          <cell r="I54">
            <v>0.49278846153846151</v>
          </cell>
        </row>
        <row r="55">
          <cell r="A55" t="str">
            <v>1962T2</v>
          </cell>
          <cell r="I55">
            <v>0.51025056947608205</v>
          </cell>
        </row>
        <row r="56">
          <cell r="A56" t="str">
            <v>1962T3</v>
          </cell>
          <cell r="I56">
            <v>0.48837209302325579</v>
          </cell>
        </row>
        <row r="57">
          <cell r="A57" t="str">
            <v>1962T4</v>
          </cell>
          <cell r="I57">
            <v>0.52136752136752129</v>
          </cell>
        </row>
        <row r="58">
          <cell r="A58" t="str">
            <v>1963T1</v>
          </cell>
          <cell r="I58">
            <v>0.46085011185682323</v>
          </cell>
        </row>
        <row r="59">
          <cell r="A59" t="str">
            <v>1963T2</v>
          </cell>
          <cell r="I59">
            <v>0.47942386831275724</v>
          </cell>
        </row>
        <row r="60">
          <cell r="A60" t="str">
            <v>1963T3</v>
          </cell>
          <cell r="I60">
            <v>0.50469043151969983</v>
          </cell>
        </row>
        <row r="61">
          <cell r="A61" t="str">
            <v>1963T4</v>
          </cell>
          <cell r="I61">
            <v>0.58858858858858853</v>
          </cell>
        </row>
        <row r="62">
          <cell r="A62" t="str">
            <v>1964T1</v>
          </cell>
          <cell r="I62">
            <v>0.51206896551724135</v>
          </cell>
        </row>
        <row r="63">
          <cell r="A63" t="str">
            <v>1964T2</v>
          </cell>
          <cell r="I63">
            <v>0.46886446886446886</v>
          </cell>
        </row>
        <row r="64">
          <cell r="A64" t="str">
            <v>1964T3</v>
          </cell>
          <cell r="I64">
            <v>0.53260869565217395</v>
          </cell>
        </row>
        <row r="65">
          <cell r="A65" t="str">
            <v>1964T4</v>
          </cell>
          <cell r="I65">
            <v>0.53383458646616533</v>
          </cell>
        </row>
        <row r="66">
          <cell r="A66" t="str">
            <v>1965T1</v>
          </cell>
          <cell r="I66">
            <v>0.52686567164179099</v>
          </cell>
        </row>
        <row r="67">
          <cell r="A67" t="str">
            <v>1965T2</v>
          </cell>
          <cell r="I67">
            <v>0.56207366984993179</v>
          </cell>
        </row>
        <row r="68">
          <cell r="A68" t="str">
            <v>1965T3</v>
          </cell>
          <cell r="I68">
            <v>0.5279770444763271</v>
          </cell>
        </row>
        <row r="69">
          <cell r="A69" t="str">
            <v>1965T4</v>
          </cell>
          <cell r="I69">
            <v>0.48549618320610688</v>
          </cell>
        </row>
        <row r="70">
          <cell r="A70" t="str">
            <v>1966T1</v>
          </cell>
          <cell r="I70">
            <v>0.48198198198198194</v>
          </cell>
        </row>
        <row r="71">
          <cell r="A71" t="str">
            <v>1966T2</v>
          </cell>
          <cell r="I71">
            <v>0.48688046647230321</v>
          </cell>
        </row>
        <row r="72">
          <cell r="A72" t="str">
            <v>1966T3</v>
          </cell>
          <cell r="I72">
            <v>0.46176911544227883</v>
          </cell>
        </row>
        <row r="73">
          <cell r="A73" t="str">
            <v>1966T4</v>
          </cell>
          <cell r="I73">
            <v>0.52590673575129532</v>
          </cell>
        </row>
        <row r="74">
          <cell r="A74" t="str">
            <v>1967T1</v>
          </cell>
          <cell r="I74">
            <v>0.50330250990752967</v>
          </cell>
        </row>
        <row r="75">
          <cell r="A75" t="str">
            <v>1967T2</v>
          </cell>
          <cell r="I75">
            <v>0.47252747252747251</v>
          </cell>
        </row>
        <row r="76">
          <cell r="A76" t="str">
            <v>1967T3</v>
          </cell>
          <cell r="I76">
            <v>0.50319284802043418</v>
          </cell>
        </row>
        <row r="77">
          <cell r="A77" t="str">
            <v>1967T4</v>
          </cell>
          <cell r="I77">
            <v>0.51231527093596052</v>
          </cell>
        </row>
        <row r="78">
          <cell r="A78" t="str">
            <v>1968T1</v>
          </cell>
          <cell r="I78">
            <v>0.44459644322845421</v>
          </cell>
        </row>
        <row r="79">
          <cell r="A79" t="str">
            <v>1968T2</v>
          </cell>
          <cell r="I79">
            <v>0.59315206445115809</v>
          </cell>
        </row>
        <row r="80">
          <cell r="A80" t="str">
            <v>1968T3</v>
          </cell>
          <cell r="I80">
            <v>0.4579780755176614</v>
          </cell>
        </row>
        <row r="81">
          <cell r="A81" t="str">
            <v>1968T4</v>
          </cell>
          <cell r="I81">
            <v>0.43018867924528303</v>
          </cell>
        </row>
        <row r="82">
          <cell r="A82" t="str">
            <v>1969T1</v>
          </cell>
          <cell r="I82">
            <v>0.49670329670329672</v>
          </cell>
        </row>
        <row r="83">
          <cell r="A83" t="str">
            <v>1969T2</v>
          </cell>
          <cell r="I83">
            <v>0.47640449438202243</v>
          </cell>
        </row>
        <row r="84">
          <cell r="A84" t="str">
            <v>1969T3</v>
          </cell>
          <cell r="I84">
            <v>0.45267958950969217</v>
          </cell>
        </row>
        <row r="85">
          <cell r="A85" t="str">
            <v>1969T4</v>
          </cell>
          <cell r="I85">
            <v>0.40665873959571941</v>
          </cell>
        </row>
        <row r="86">
          <cell r="A86" t="str">
            <v>1970T1</v>
          </cell>
          <cell r="I86">
            <v>0.45588235294117646</v>
          </cell>
        </row>
        <row r="87">
          <cell r="A87" t="str">
            <v>1970T2</v>
          </cell>
          <cell r="I87">
            <v>0.39342403628117911</v>
          </cell>
        </row>
        <row r="88">
          <cell r="A88" t="str">
            <v>1970T3</v>
          </cell>
          <cell r="I88">
            <v>0.3828125</v>
          </cell>
        </row>
        <row r="89">
          <cell r="A89" t="str">
            <v>1970T4</v>
          </cell>
          <cell r="I89">
            <v>0.3976793248945148</v>
          </cell>
        </row>
        <row r="90">
          <cell r="A90" t="str">
            <v>1971T1</v>
          </cell>
          <cell r="I90">
            <v>0.46224677716390422</v>
          </cell>
        </row>
        <row r="91">
          <cell r="A91" t="str">
            <v>1971T2</v>
          </cell>
          <cell r="I91">
            <v>0.47484554280670788</v>
          </cell>
        </row>
        <row r="92">
          <cell r="A92" t="str">
            <v>1971T3</v>
          </cell>
          <cell r="I92">
            <v>0.39504950495049507</v>
          </cell>
        </row>
        <row r="93">
          <cell r="A93" t="str">
            <v>1971T4</v>
          </cell>
          <cell r="I93">
            <v>0.39007782101167315</v>
          </cell>
        </row>
        <row r="94">
          <cell r="A94" t="str">
            <v>1972T1</v>
          </cell>
          <cell r="I94">
            <v>0.364551863041289</v>
          </cell>
        </row>
        <row r="95">
          <cell r="A95" t="str">
            <v>1972T2</v>
          </cell>
          <cell r="I95">
            <v>0.39737582005623245</v>
          </cell>
        </row>
        <row r="96">
          <cell r="A96" t="str">
            <v>1972T3</v>
          </cell>
          <cell r="I96">
            <v>0.31551901336074001</v>
          </cell>
        </row>
        <row r="97">
          <cell r="A97" t="str">
            <v>1972T4</v>
          </cell>
          <cell r="I97">
            <v>0.37127371273712734</v>
          </cell>
        </row>
        <row r="98">
          <cell r="A98" t="str">
            <v>1973T1</v>
          </cell>
          <cell r="I98">
            <v>0.36585365853658536</v>
          </cell>
        </row>
        <row r="99">
          <cell r="A99" t="str">
            <v>1973T2</v>
          </cell>
          <cell r="I99">
            <v>0.37664473684210531</v>
          </cell>
        </row>
        <row r="100">
          <cell r="A100" t="str">
            <v>1973T3</v>
          </cell>
          <cell r="I100">
            <v>0.40665154950869242</v>
          </cell>
        </row>
        <row r="101">
          <cell r="A101" t="str">
            <v>1973T4</v>
          </cell>
          <cell r="I101">
            <v>0.3479318734793187</v>
          </cell>
        </row>
        <row r="102">
          <cell r="A102" t="str">
            <v>1974T1</v>
          </cell>
          <cell r="I102">
            <v>0.35553834237025567</v>
          </cell>
        </row>
        <row r="103">
          <cell r="A103" t="str">
            <v>1974T2</v>
          </cell>
          <cell r="I103">
            <v>0.31864673485444539</v>
          </cell>
        </row>
        <row r="104">
          <cell r="A104" t="str">
            <v>1974T3</v>
          </cell>
          <cell r="I104">
            <v>0.30171073094867806</v>
          </cell>
        </row>
        <row r="105">
          <cell r="A105" t="str">
            <v>1974T4</v>
          </cell>
          <cell r="I105">
            <v>0.32853025936599428</v>
          </cell>
        </row>
        <row r="106">
          <cell r="A106" t="str">
            <v>1975T1</v>
          </cell>
          <cell r="I106">
            <v>0.38547486033519551</v>
          </cell>
        </row>
        <row r="107">
          <cell r="A107" t="str">
            <v>1975T2</v>
          </cell>
          <cell r="I107">
            <v>0.38103756708407871</v>
          </cell>
        </row>
        <row r="108">
          <cell r="A108" t="str">
            <v>1975T3</v>
          </cell>
          <cell r="I108">
            <v>0.3462940461725395</v>
          </cell>
        </row>
        <row r="109">
          <cell r="A109" t="str">
            <v>1975T4</v>
          </cell>
          <cell r="I109">
            <v>0.37793952967525196</v>
          </cell>
        </row>
        <row r="110">
          <cell r="A110" t="str">
            <v>1976T1</v>
          </cell>
          <cell r="I110">
            <v>0.34383954154727792</v>
          </cell>
        </row>
        <row r="111">
          <cell r="A111" t="str">
            <v>1976T2</v>
          </cell>
          <cell r="I111">
            <v>0.33948545861297535</v>
          </cell>
        </row>
        <row r="112">
          <cell r="A112" t="str">
            <v>1976T3</v>
          </cell>
          <cell r="I112">
            <v>0.37242798353909462</v>
          </cell>
        </row>
        <row r="113">
          <cell r="A113" t="str">
            <v>1976T4</v>
          </cell>
          <cell r="I113">
            <v>0.37634936211972525</v>
          </cell>
        </row>
        <row r="114">
          <cell r="A114" t="str">
            <v>1977T1</v>
          </cell>
          <cell r="I114">
            <v>0.35994194484760517</v>
          </cell>
        </row>
        <row r="115">
          <cell r="A115" t="str">
            <v>1977T2</v>
          </cell>
          <cell r="I115">
            <v>0.37938896488828089</v>
          </cell>
        </row>
        <row r="116">
          <cell r="A116" t="str">
            <v>1977T3</v>
          </cell>
          <cell r="I116">
            <v>0.38842975206611574</v>
          </cell>
        </row>
        <row r="117">
          <cell r="A117" t="str">
            <v>1977T4</v>
          </cell>
          <cell r="I117">
            <v>0.38255319148936168</v>
          </cell>
        </row>
        <row r="118">
          <cell r="A118" t="str">
            <v>1978T1</v>
          </cell>
          <cell r="I118">
            <v>0.391072891072891</v>
          </cell>
        </row>
        <row r="119">
          <cell r="A119" t="str">
            <v>1978T2</v>
          </cell>
          <cell r="I119">
            <v>0.41580756013745701</v>
          </cell>
        </row>
        <row r="120">
          <cell r="A120" t="str">
            <v>1978T3</v>
          </cell>
          <cell r="I120">
            <v>0.42560931247726441</v>
          </cell>
        </row>
        <row r="121">
          <cell r="A121" t="str">
            <v>1978T4</v>
          </cell>
          <cell r="I121">
            <v>0.42563739376770537</v>
          </cell>
        </row>
        <row r="122">
          <cell r="A122" t="str">
            <v>1979T1</v>
          </cell>
          <cell r="I122">
            <v>0.42328956461644784</v>
          </cell>
        </row>
        <row r="123">
          <cell r="A123" t="str">
            <v>1979T2</v>
          </cell>
          <cell r="I123">
            <v>0.41272541680843827</v>
          </cell>
        </row>
        <row r="124">
          <cell r="A124" t="str">
            <v>1979T3</v>
          </cell>
          <cell r="I124">
            <v>0.40814963259853038</v>
          </cell>
        </row>
        <row r="125">
          <cell r="A125" t="str">
            <v>1979T4</v>
          </cell>
          <cell r="I125">
            <v>0.40775749674054756</v>
          </cell>
        </row>
        <row r="126">
          <cell r="A126" t="str">
            <v>1980T1</v>
          </cell>
          <cell r="I126">
            <v>0.44248052726183346</v>
          </cell>
        </row>
        <row r="127">
          <cell r="A127" t="str">
            <v>1980T2</v>
          </cell>
          <cell r="I127">
            <v>0.4214501510574018</v>
          </cell>
        </row>
        <row r="128">
          <cell r="A128" t="str">
            <v>1980T3</v>
          </cell>
          <cell r="I128">
            <v>0.4099490560383578</v>
          </cell>
        </row>
        <row r="129">
          <cell r="A129" t="str">
            <v>1980T4</v>
          </cell>
          <cell r="I129">
            <v>0.41384303504199249</v>
          </cell>
        </row>
        <row r="130">
          <cell r="A130" t="str">
            <v>1981T1</v>
          </cell>
          <cell r="I130">
            <v>0.42310866574965617</v>
          </cell>
        </row>
        <row r="131">
          <cell r="A131" t="str">
            <v>1981T2</v>
          </cell>
          <cell r="I131">
            <v>0.43168681029952705</v>
          </cell>
        </row>
        <row r="132">
          <cell r="A132" t="str">
            <v>1981T3</v>
          </cell>
          <cell r="I132">
            <v>0.43672014260249553</v>
          </cell>
        </row>
        <row r="133">
          <cell r="A133" t="str">
            <v>1981T4</v>
          </cell>
          <cell r="I133">
            <v>0.43998015873015872</v>
          </cell>
        </row>
        <row r="134">
          <cell r="A134" t="str">
            <v>1982T1</v>
          </cell>
          <cell r="I134">
            <v>0.45189085686931546</v>
          </cell>
        </row>
        <row r="135">
          <cell r="A135" t="str">
            <v>1982T2</v>
          </cell>
          <cell r="I135">
            <v>0.45891217329879919</v>
          </cell>
        </row>
        <row r="136">
          <cell r="A136" t="str">
            <v>1982T3</v>
          </cell>
          <cell r="I136">
            <v>0.47271066453528204</v>
          </cell>
        </row>
        <row r="137">
          <cell r="A137" t="str">
            <v>1982T4</v>
          </cell>
          <cell r="I137">
            <v>0.48084632516703779</v>
          </cell>
        </row>
        <row r="138">
          <cell r="A138" t="str">
            <v>1983T1</v>
          </cell>
          <cell r="I138">
            <v>0.47420854549479735</v>
          </cell>
        </row>
        <row r="139">
          <cell r="A139" t="str">
            <v>1983T2</v>
          </cell>
          <cell r="I139">
            <v>0.48335123523093443</v>
          </cell>
        </row>
        <row r="140">
          <cell r="A140" t="str">
            <v>1983T3</v>
          </cell>
          <cell r="I140">
            <v>0.49184726522187827</v>
          </cell>
        </row>
        <row r="141">
          <cell r="A141" t="str">
            <v>1983T4</v>
          </cell>
          <cell r="I141">
            <v>0.5066823899371069</v>
          </cell>
        </row>
        <row r="142">
          <cell r="A142" t="str">
            <v>1984T1</v>
          </cell>
          <cell r="I142">
            <v>0.49081836327345313</v>
          </cell>
        </row>
        <row r="143">
          <cell r="A143" t="str">
            <v>1984T2</v>
          </cell>
          <cell r="I143">
            <v>0.49533437013996889</v>
          </cell>
        </row>
        <row r="144">
          <cell r="A144" t="str">
            <v>1984T3</v>
          </cell>
          <cell r="I144">
            <v>0.51539888682745827</v>
          </cell>
        </row>
        <row r="145">
          <cell r="A145" t="str">
            <v>1984T4</v>
          </cell>
          <cell r="I145">
            <v>0.51413975551906588</v>
          </cell>
        </row>
        <row r="146">
          <cell r="A146" t="str">
            <v>1985T1</v>
          </cell>
          <cell r="I146">
            <v>0.52491166077738516</v>
          </cell>
        </row>
        <row r="147">
          <cell r="A147" t="str">
            <v>1985T2</v>
          </cell>
          <cell r="I147">
            <v>0.53309203722854193</v>
          </cell>
        </row>
        <row r="148">
          <cell r="A148" t="str">
            <v>1985T3</v>
          </cell>
          <cell r="I148">
            <v>0.53053830227743271</v>
          </cell>
        </row>
        <row r="149">
          <cell r="A149" t="str">
            <v>1985T4</v>
          </cell>
          <cell r="I149">
            <v>0.53967720242098183</v>
          </cell>
        </row>
        <row r="150">
          <cell r="A150" t="str">
            <v>1986T1</v>
          </cell>
          <cell r="I150">
            <v>0.5418546365914787</v>
          </cell>
        </row>
        <row r="151">
          <cell r="A151" t="str">
            <v>1986T2</v>
          </cell>
          <cell r="I151">
            <v>0.52303988995873452</v>
          </cell>
        </row>
        <row r="152">
          <cell r="A152" t="str">
            <v>1986T3</v>
          </cell>
          <cell r="I152">
            <v>0.52651321398124462</v>
          </cell>
        </row>
        <row r="153">
          <cell r="A153" t="str">
            <v>1986T4</v>
          </cell>
          <cell r="I153">
            <v>0.52598611816488916</v>
          </cell>
        </row>
        <row r="154">
          <cell r="A154" t="str">
            <v>1987T1</v>
          </cell>
          <cell r="I154">
            <v>0.52201573748535068</v>
          </cell>
        </row>
        <row r="155">
          <cell r="A155" t="str">
            <v>1987T2</v>
          </cell>
          <cell r="I155">
            <v>0.51862368465007513</v>
          </cell>
        </row>
        <row r="156">
          <cell r="A156" t="str">
            <v>1987T3</v>
          </cell>
          <cell r="I156">
            <v>0.52107593898638671</v>
          </cell>
        </row>
        <row r="157">
          <cell r="A157" t="str">
            <v>1987T4</v>
          </cell>
          <cell r="I157">
            <v>0.5217954950575272</v>
          </cell>
        </row>
        <row r="158">
          <cell r="A158" t="str">
            <v>1988T1</v>
          </cell>
          <cell r="I158">
            <v>0.51836932001289071</v>
          </cell>
        </row>
        <row r="159">
          <cell r="A159" t="str">
            <v>1988T2</v>
          </cell>
          <cell r="I159">
            <v>0.51334405144694539</v>
          </cell>
        </row>
        <row r="160">
          <cell r="A160" t="str">
            <v>1988T3</v>
          </cell>
          <cell r="I160">
            <v>0.50734824281150159</v>
          </cell>
        </row>
        <row r="161">
          <cell r="A161" t="str">
            <v>1988T4</v>
          </cell>
          <cell r="I161">
            <v>0.51446696580535356</v>
          </cell>
        </row>
        <row r="162">
          <cell r="A162" t="str">
            <v>1989T1</v>
          </cell>
          <cell r="I162">
            <v>0.52066115702479332</v>
          </cell>
        </row>
        <row r="163">
          <cell r="A163" t="str">
            <v>1989T2</v>
          </cell>
          <cell r="I163">
            <v>0.51475213419200239</v>
          </cell>
        </row>
        <row r="164">
          <cell r="A164" t="str">
            <v>1989T3</v>
          </cell>
          <cell r="I164">
            <v>0.51672314719316348</v>
          </cell>
        </row>
        <row r="165">
          <cell r="A165" t="str">
            <v>1989T4</v>
          </cell>
          <cell r="I165">
            <v>0.51113063854715879</v>
          </cell>
        </row>
        <row r="166">
          <cell r="A166" t="str">
            <v>1990T1</v>
          </cell>
          <cell r="I166">
            <v>0.52503879249541541</v>
          </cell>
        </row>
        <row r="167">
          <cell r="A167" t="str">
            <v>1990T2</v>
          </cell>
          <cell r="I167">
            <v>0.53255172413793106</v>
          </cell>
        </row>
        <row r="168">
          <cell r="A168" t="str">
            <v>1990T3</v>
          </cell>
          <cell r="I168">
            <v>0.53043478260869559</v>
          </cell>
        </row>
        <row r="169">
          <cell r="A169" t="str">
            <v>1990T4</v>
          </cell>
          <cell r="I169">
            <v>0.53440523232047965</v>
          </cell>
        </row>
        <row r="170">
          <cell r="A170" t="str">
            <v>1991T1</v>
          </cell>
          <cell r="I170">
            <v>0.53227124183006536</v>
          </cell>
        </row>
        <row r="171">
          <cell r="A171" t="str">
            <v>1991T2</v>
          </cell>
          <cell r="I171">
            <v>0.52794357026587091</v>
          </cell>
        </row>
        <row r="172">
          <cell r="A172" t="str">
            <v>1991T3</v>
          </cell>
          <cell r="I172">
            <v>0.52499663118178141</v>
          </cell>
        </row>
        <row r="173">
          <cell r="A173" t="str">
            <v>1991T4</v>
          </cell>
          <cell r="I173">
            <v>0.51867662753468513</v>
          </cell>
        </row>
        <row r="174">
          <cell r="A174" t="str">
            <v>1992T1</v>
          </cell>
          <cell r="I174">
            <v>0.51166776532630187</v>
          </cell>
        </row>
        <row r="175">
          <cell r="A175" t="str">
            <v>1992T2</v>
          </cell>
          <cell r="I175">
            <v>0.5036997885835095</v>
          </cell>
        </row>
        <row r="176">
          <cell r="A176" t="str">
            <v>1992T3</v>
          </cell>
          <cell r="I176">
            <v>0.49770190413657256</v>
          </cell>
        </row>
        <row r="177">
          <cell r="A177" t="str">
            <v>1992T4</v>
          </cell>
          <cell r="I177">
            <v>0.49082568807339449</v>
          </cell>
        </row>
        <row r="178">
          <cell r="A178" t="str">
            <v>1993T1</v>
          </cell>
          <cell r="I178">
            <v>0.49011755587133449</v>
          </cell>
        </row>
        <row r="179">
          <cell r="A179" t="str">
            <v>1993T2</v>
          </cell>
          <cell r="I179">
            <v>0.5027486256871565</v>
          </cell>
        </row>
        <row r="180">
          <cell r="A180" t="str">
            <v>1993T3</v>
          </cell>
          <cell r="I180">
            <v>0.5020555624766414</v>
          </cell>
        </row>
        <row r="181">
          <cell r="A181" t="str">
            <v>1993T4</v>
          </cell>
          <cell r="I181">
            <v>0.48532615660643341</v>
          </cell>
        </row>
        <row r="182">
          <cell r="A182" t="str">
            <v>1994T1</v>
          </cell>
          <cell r="I182">
            <v>0.46994825527398165</v>
          </cell>
        </row>
        <row r="183">
          <cell r="A183" t="str">
            <v>1994T2</v>
          </cell>
          <cell r="I183">
            <v>0.46420882669537139</v>
          </cell>
        </row>
        <row r="184">
          <cell r="A184" t="str">
            <v>1994T3</v>
          </cell>
          <cell r="I184">
            <v>0.48562217923920054</v>
          </cell>
        </row>
        <row r="185">
          <cell r="A185" t="str">
            <v>1994T4</v>
          </cell>
          <cell r="I185">
            <v>0.47693307342430147</v>
          </cell>
        </row>
        <row r="186">
          <cell r="A186" t="str">
            <v>1995T1</v>
          </cell>
          <cell r="I186">
            <v>0.4803420985448047</v>
          </cell>
        </row>
        <row r="187">
          <cell r="A187" t="str">
            <v>1995T2</v>
          </cell>
          <cell r="I187">
            <v>0.47787051087506321</v>
          </cell>
        </row>
        <row r="188">
          <cell r="A188" t="str">
            <v>1995T3</v>
          </cell>
          <cell r="I188">
            <v>0.45727332028701889</v>
          </cell>
        </row>
        <row r="189">
          <cell r="A189" t="str">
            <v>1995T4</v>
          </cell>
          <cell r="I189">
            <v>0.45651328580686973</v>
          </cell>
        </row>
        <row r="190">
          <cell r="A190" t="str">
            <v>1996T1</v>
          </cell>
          <cell r="I190">
            <v>0.46392924826279219</v>
          </cell>
        </row>
        <row r="191">
          <cell r="A191" t="str">
            <v>1996T2</v>
          </cell>
          <cell r="I191">
            <v>0.44344890273990395</v>
          </cell>
        </row>
        <row r="192">
          <cell r="A192" t="str">
            <v>1996T3</v>
          </cell>
          <cell r="I192">
            <v>0.45619792981570312</v>
          </cell>
        </row>
        <row r="193">
          <cell r="A193" t="str">
            <v>1996T4</v>
          </cell>
          <cell r="I193">
            <v>0.45198885229288066</v>
          </cell>
        </row>
        <row r="194">
          <cell r="A194" t="str">
            <v>1997T1</v>
          </cell>
          <cell r="I194">
            <v>0.44128933231005374</v>
          </cell>
        </row>
        <row r="195">
          <cell r="A195" t="str">
            <v>1997T2</v>
          </cell>
          <cell r="I195">
            <v>0.4389405322806571</v>
          </cell>
        </row>
        <row r="196">
          <cell r="A196" t="str">
            <v>1997T3</v>
          </cell>
          <cell r="I196">
            <v>0.44594594594594594</v>
          </cell>
        </row>
        <row r="197">
          <cell r="A197" t="str">
            <v>1997T4</v>
          </cell>
          <cell r="I197">
            <v>0.47401444299751389</v>
          </cell>
        </row>
        <row r="198">
          <cell r="A198" t="str">
            <v>1998T1</v>
          </cell>
          <cell r="I198">
            <v>0.47839289885540764</v>
          </cell>
        </row>
        <row r="199">
          <cell r="A199" t="str">
            <v>1998T2</v>
          </cell>
          <cell r="I199">
            <v>0.47342600163532295</v>
          </cell>
        </row>
        <row r="200">
          <cell r="A200" t="str">
            <v>1998T3</v>
          </cell>
          <cell r="I200">
            <v>0.46857142857142858</v>
          </cell>
        </row>
        <row r="201">
          <cell r="A201" t="str">
            <v>1998T4</v>
          </cell>
          <cell r="I201">
            <v>0.45088100410330684</v>
          </cell>
        </row>
        <row r="202">
          <cell r="A202" t="str">
            <v>1999T1</v>
          </cell>
          <cell r="I202">
            <v>0.46834557537600563</v>
          </cell>
        </row>
        <row r="203">
          <cell r="A203" t="str">
            <v>1999T2</v>
          </cell>
          <cell r="I203">
            <v>0.43197193685793034</v>
          </cell>
        </row>
        <row r="204">
          <cell r="A204" t="str">
            <v>1999T3</v>
          </cell>
          <cell r="I204">
            <v>0.44719814430472465</v>
          </cell>
        </row>
        <row r="205">
          <cell r="A205" t="str">
            <v>1999T4</v>
          </cell>
          <cell r="I205">
            <v>0.47270198214906689</v>
          </cell>
        </row>
        <row r="206">
          <cell r="A206" t="str">
            <v>2000T1</v>
          </cell>
          <cell r="I206">
            <v>0.46199929519558319</v>
          </cell>
        </row>
        <row r="207">
          <cell r="A207" t="str">
            <v>2000T2</v>
          </cell>
          <cell r="I207">
            <v>0.46687514477646508</v>
          </cell>
        </row>
        <row r="208">
          <cell r="A208" t="str">
            <v>2000T3</v>
          </cell>
          <cell r="I208">
            <v>0.46936442615454965</v>
          </cell>
        </row>
        <row r="209">
          <cell r="A209" t="str">
            <v>2000T4</v>
          </cell>
          <cell r="I209">
            <v>0.44957833471908776</v>
          </cell>
        </row>
        <row r="210">
          <cell r="A210" t="str">
            <v>2001T1</v>
          </cell>
          <cell r="I210">
            <v>0.44087061668681982</v>
          </cell>
        </row>
        <row r="211">
          <cell r="A211" t="str">
            <v>2001T2</v>
          </cell>
          <cell r="I211">
            <v>0.46656743760018321</v>
          </cell>
        </row>
        <row r="212">
          <cell r="A212" t="str">
            <v>2001T3</v>
          </cell>
          <cell r="I212">
            <v>0.45583979627271681</v>
          </cell>
        </row>
        <row r="213">
          <cell r="A213" t="str">
            <v>2001T4</v>
          </cell>
          <cell r="I213">
            <v>0.45123776626367296</v>
          </cell>
        </row>
        <row r="214">
          <cell r="A214" t="str">
            <v>2002T1</v>
          </cell>
          <cell r="I214">
            <v>0.46716532834671654</v>
          </cell>
        </row>
        <row r="215">
          <cell r="A215" t="str">
            <v>2002T2</v>
          </cell>
          <cell r="I215">
            <v>0.43884892086330934</v>
          </cell>
        </row>
        <row r="216">
          <cell r="A216" t="str">
            <v>2002T3</v>
          </cell>
          <cell r="I216">
            <v>0.45030987162461267</v>
          </cell>
        </row>
        <row r="217">
          <cell r="A217" t="str">
            <v>2002T4</v>
          </cell>
          <cell r="I217">
            <v>0.46152197213290463</v>
          </cell>
        </row>
        <row r="218">
          <cell r="A218" t="str">
            <v>2003T1</v>
          </cell>
          <cell r="I218">
            <v>0.45270415858651153</v>
          </cell>
        </row>
        <row r="219">
          <cell r="A219" t="str">
            <v>2003T2</v>
          </cell>
          <cell r="I219">
            <v>0.45152679906043136</v>
          </cell>
        </row>
        <row r="220">
          <cell r="A220" t="str">
            <v>2003T3</v>
          </cell>
          <cell r="I220">
            <v>0.4487632508833922</v>
          </cell>
        </row>
        <row r="221">
          <cell r="A221" t="str">
            <v>2003T4</v>
          </cell>
          <cell r="I221">
            <v>0.45563320626853021</v>
          </cell>
        </row>
        <row r="222">
          <cell r="A222" t="str">
            <v>2004T1</v>
          </cell>
          <cell r="I222">
            <v>0.4722819961061584</v>
          </cell>
        </row>
        <row r="223">
          <cell r="A223" t="str">
            <v>2004T2</v>
          </cell>
          <cell r="I223">
            <v>0.47133429573107855</v>
          </cell>
        </row>
        <row r="224">
          <cell r="A224" t="str">
            <v>2004T3</v>
          </cell>
          <cell r="I224">
            <v>0.47235046681030063</v>
          </cell>
        </row>
        <row r="225">
          <cell r="A225" t="str">
            <v>2004T4</v>
          </cell>
          <cell r="I225">
            <v>0.45112622184445389</v>
          </cell>
        </row>
        <row r="226">
          <cell r="A226" t="str">
            <v>2005T1</v>
          </cell>
          <cell r="I226">
            <v>0.44582801191996591</v>
          </cell>
        </row>
        <row r="227">
          <cell r="A227" t="str">
            <v>2005T2</v>
          </cell>
          <cell r="I227">
            <v>0.44747943471841389</v>
          </cell>
        </row>
        <row r="228">
          <cell r="A228" t="str">
            <v>2005T3</v>
          </cell>
          <cell r="I228">
            <v>0.4397200721026403</v>
          </cell>
        </row>
        <row r="229">
          <cell r="A229" t="str">
            <v>2005T4</v>
          </cell>
          <cell r="I229">
            <v>0.43758602435150873</v>
          </cell>
        </row>
        <row r="230">
          <cell r="A230" t="str">
            <v>2006T1</v>
          </cell>
          <cell r="I230">
            <v>0.43018259935553166</v>
          </cell>
        </row>
        <row r="231">
          <cell r="A231" t="str">
            <v>2006T2</v>
          </cell>
          <cell r="I231">
            <v>0.4190248149760557</v>
          </cell>
        </row>
        <row r="232">
          <cell r="A232" t="str">
            <v>2006T3</v>
          </cell>
          <cell r="I232">
            <v>0.41860465116279072</v>
          </cell>
        </row>
        <row r="233">
          <cell r="A233" t="str">
            <v>2006T4</v>
          </cell>
          <cell r="I233">
            <v>0.42963041406332741</v>
          </cell>
        </row>
        <row r="234">
          <cell r="A234" t="str">
            <v>2007T1</v>
          </cell>
          <cell r="I234">
            <v>0.4411825298722703</v>
          </cell>
        </row>
        <row r="235">
          <cell r="A235" t="str">
            <v>2007T2</v>
          </cell>
          <cell r="I235">
            <v>0.44179135068661612</v>
          </cell>
        </row>
        <row r="236">
          <cell r="A236" t="str">
            <v>2007T3</v>
          </cell>
          <cell r="I236">
            <v>0.44331158238172919</v>
          </cell>
        </row>
        <row r="237">
          <cell r="A237" t="str">
            <v>2007T4</v>
          </cell>
          <cell r="I237">
            <v>0.43081401393076207</v>
          </cell>
        </row>
        <row r="238">
          <cell r="A238" t="str">
            <v>2008T1</v>
          </cell>
          <cell r="I238">
            <v>0.42542761785565292</v>
          </cell>
        </row>
        <row r="239">
          <cell r="A239" t="str">
            <v>2008T2</v>
          </cell>
          <cell r="I239">
            <v>0.42974008491249877</v>
          </cell>
        </row>
        <row r="240">
          <cell r="A240" t="str">
            <v>2008T3</v>
          </cell>
          <cell r="I240">
            <v>0.41850406160987452</v>
          </cell>
        </row>
        <row r="241">
          <cell r="A241" t="str">
            <v>2008T4</v>
          </cell>
          <cell r="I241">
            <v>0.43075020610057702</v>
          </cell>
        </row>
        <row r="242">
          <cell r="A242" t="str">
            <v>2009T1</v>
          </cell>
          <cell r="I242">
            <v>0.41095451633568231</v>
          </cell>
        </row>
        <row r="243">
          <cell r="A243" t="str">
            <v>2009T2</v>
          </cell>
          <cell r="I243">
            <v>0.42375336230084831</v>
          </cell>
        </row>
        <row r="244">
          <cell r="A244" t="str">
            <v>2009T3</v>
          </cell>
          <cell r="I244">
            <v>0.4130003135123837</v>
          </cell>
        </row>
        <row r="245">
          <cell r="A245" t="str">
            <v>2009T4</v>
          </cell>
          <cell r="I245">
            <v>0.39357257632565606</v>
          </cell>
        </row>
        <row r="246">
          <cell r="A246" t="str">
            <v>2010T1</v>
          </cell>
          <cell r="I246">
            <v>0.40482315112540196</v>
          </cell>
        </row>
        <row r="247">
          <cell r="A247" t="str">
            <v>2010T2</v>
          </cell>
          <cell r="I247">
            <v>0.38199756124598161</v>
          </cell>
        </row>
        <row r="248">
          <cell r="A248" t="str">
            <v>2010T3</v>
          </cell>
          <cell r="I248">
            <v>0.39452321679835478</v>
          </cell>
        </row>
        <row r="249">
          <cell r="A249" t="str">
            <v>2010T4</v>
          </cell>
          <cell r="I249">
            <v>0.39518201284796572</v>
          </cell>
        </row>
        <row r="250">
          <cell r="A250" t="str">
            <v>2011T1</v>
          </cell>
          <cell r="I250">
            <v>0.41748166259168701</v>
          </cell>
        </row>
        <row r="251">
          <cell r="A251" t="str">
            <v>2011T2</v>
          </cell>
          <cell r="I251">
            <v>0.40930897213432677</v>
          </cell>
        </row>
        <row r="252">
          <cell r="A252" t="str">
            <v>2011T3</v>
          </cell>
          <cell r="I252">
            <v>0.40433323161428136</v>
          </cell>
        </row>
        <row r="253">
          <cell r="A253" t="str">
            <v>2011T4</v>
          </cell>
          <cell r="I253">
            <v>0.38536585365853659</v>
          </cell>
        </row>
        <row r="254">
          <cell r="A254" t="str">
            <v>2012T1</v>
          </cell>
          <cell r="I254">
            <v>0.37088954468802704</v>
          </cell>
        </row>
        <row r="255">
          <cell r="A255" t="str">
            <v>2012T2</v>
          </cell>
          <cell r="I255">
            <v>0.38380425880425878</v>
          </cell>
        </row>
        <row r="256">
          <cell r="A256" t="str">
            <v>2012T3</v>
          </cell>
          <cell r="I256">
            <v>0.40628980111688057</v>
          </cell>
        </row>
        <row r="257">
          <cell r="A257" t="str">
            <v>2012T4</v>
          </cell>
          <cell r="I257">
            <v>0.41839452159026064</v>
          </cell>
        </row>
        <row r="258">
          <cell r="A258" t="str">
            <v>2013T1</v>
          </cell>
          <cell r="I258">
            <v>0.41724630776560268</v>
          </cell>
        </row>
        <row r="259">
          <cell r="A259" t="str">
            <v>2013T2</v>
          </cell>
          <cell r="I259">
            <v>0.41404911479154766</v>
          </cell>
        </row>
        <row r="260">
          <cell r="A260" t="str">
            <v>2013T3</v>
          </cell>
          <cell r="I260">
            <v>0.40156189741612031</v>
          </cell>
        </row>
        <row r="261">
          <cell r="A261" t="str">
            <v>2013T4</v>
          </cell>
          <cell r="I261">
            <v>0.39422054701845943</v>
          </cell>
        </row>
        <row r="262">
          <cell r="A262" t="str">
            <v>2014T1</v>
          </cell>
          <cell r="I262">
            <v>0.40241714663393446</v>
          </cell>
        </row>
        <row r="263">
          <cell r="A263" t="str">
            <v>2014T2</v>
          </cell>
          <cell r="I263">
            <v>0.41513067400275105</v>
          </cell>
        </row>
        <row r="264">
          <cell r="A264" t="str">
            <v>2014T3</v>
          </cell>
          <cell r="I264">
            <v>0.4119375573921028</v>
          </cell>
        </row>
        <row r="265">
          <cell r="A265" t="str">
            <v>2014T4</v>
          </cell>
          <cell r="I265">
            <v>0.39050783103939246</v>
          </cell>
        </row>
        <row r="266">
          <cell r="A266" t="str">
            <v>2015T1</v>
          </cell>
          <cell r="I266">
            <v>0.41107304879177858</v>
          </cell>
        </row>
        <row r="267">
          <cell r="A267" t="str">
            <v>2015T2</v>
          </cell>
          <cell r="I267">
            <v>0.41284150492135041</v>
          </cell>
        </row>
        <row r="268">
          <cell r="A268" t="str">
            <v>2015T3</v>
          </cell>
          <cell r="I268">
            <v>0.41300383002006202</v>
          </cell>
        </row>
        <row r="269">
          <cell r="A269" t="str">
            <v>2015T4</v>
          </cell>
          <cell r="I269">
            <v>0.42293970745629683</v>
          </cell>
        </row>
        <row r="270">
          <cell r="A270" t="str">
            <v>2016T1</v>
          </cell>
          <cell r="I270">
            <v>0.41520415472779371</v>
          </cell>
        </row>
        <row r="271">
          <cell r="A271" t="str">
            <v>2016T2</v>
          </cell>
          <cell r="I271">
            <v>0.40891719745222926</v>
          </cell>
        </row>
        <row r="272">
          <cell r="A272" t="str">
            <v>2016T3</v>
          </cell>
          <cell r="I272">
            <v>0.41565836298932379</v>
          </cell>
        </row>
        <row r="273">
          <cell r="A273" t="str">
            <v>2016T4</v>
          </cell>
          <cell r="I273">
            <v>0.40536419088625764</v>
          </cell>
        </row>
        <row r="274">
          <cell r="A274" t="str">
            <v>2017T1</v>
          </cell>
          <cell r="I274">
            <v>0.40333511681826284</v>
          </cell>
        </row>
        <row r="275">
          <cell r="A275" t="str">
            <v>2017T2</v>
          </cell>
          <cell r="I275">
            <v>0.39253771795103437</v>
          </cell>
        </row>
        <row r="276">
          <cell r="A276" t="str">
            <v>2017T3</v>
          </cell>
          <cell r="I276">
            <v>0.40551699903364669</v>
          </cell>
        </row>
        <row r="277">
          <cell r="A277" t="str">
            <v>2017T4</v>
          </cell>
          <cell r="I277">
            <v>0.39114522895652948</v>
          </cell>
        </row>
        <row r="278">
          <cell r="A278" t="str">
            <v>2018T1</v>
          </cell>
          <cell r="I278">
            <v>0.38437923250564332</v>
          </cell>
        </row>
        <row r="279">
          <cell r="A279" t="str">
            <v>2018T2</v>
          </cell>
          <cell r="I279">
            <v>0.38266594516594521</v>
          </cell>
        </row>
        <row r="280">
          <cell r="A280" t="str">
            <v>2018T3</v>
          </cell>
          <cell r="I280">
            <v>0.38696391798728624</v>
          </cell>
        </row>
        <row r="281">
          <cell r="A281" t="str">
            <v>2018T4</v>
          </cell>
          <cell r="I281">
            <v>0.39919425468558417</v>
          </cell>
        </row>
        <row r="282">
          <cell r="A282" t="str">
            <v>2019T1</v>
          </cell>
          <cell r="I282">
            <v>0.40640970116933739</v>
          </cell>
        </row>
        <row r="283">
          <cell r="A283" t="str">
            <v>2019T2</v>
          </cell>
          <cell r="I283">
            <v>0.40781060998790392</v>
          </cell>
        </row>
        <row r="284">
          <cell r="A284" t="str">
            <v>2019T3</v>
          </cell>
          <cell r="I284">
            <v>0.40334108326875057</v>
          </cell>
        </row>
        <row r="285">
          <cell r="A285" t="str">
            <v>2019T4</v>
          </cell>
          <cell r="I285">
            <v>0.39809081527347778</v>
          </cell>
        </row>
        <row r="286">
          <cell r="A286" t="str">
            <v>2020T1</v>
          </cell>
          <cell r="I286">
            <v>0.42244389027431423</v>
          </cell>
        </row>
        <row r="287">
          <cell r="A287" t="str">
            <v>2020T2</v>
          </cell>
          <cell r="I287">
            <v>0.42827959854338749</v>
          </cell>
        </row>
        <row r="288">
          <cell r="A288" t="str">
            <v>2020T3</v>
          </cell>
          <cell r="I288">
            <v>0.37385804638088549</v>
          </cell>
          <cell r="J288">
            <v>-5.4421552162501996E-2</v>
          </cell>
          <cell r="L288">
            <v>-3.4600831642508163E-2</v>
          </cell>
          <cell r="M288">
            <v>3.1498938025463823E-2</v>
          </cell>
          <cell r="N288">
            <v>-3.4841388820010615E-3</v>
          </cell>
          <cell r="P288">
            <v>-3.6152801441090329E-2</v>
          </cell>
          <cell r="Q288">
            <v>-1.0561208721233804E-2</v>
          </cell>
        </row>
        <row r="289">
          <cell r="A289" t="str">
            <v>2020T4</v>
          </cell>
          <cell r="I289">
            <v>0.3953669288616129</v>
          </cell>
          <cell r="J289">
            <v>2.1508882480727409E-2</v>
          </cell>
          <cell r="L289">
            <v>-3.4805633931543822E-3</v>
          </cell>
          <cell r="M289">
            <v>1.2181024540835581E-3</v>
          </cell>
          <cell r="N289">
            <v>-4.3817867706030572E-4</v>
          </cell>
          <cell r="P289">
            <v>1.7094282000934879E-2</v>
          </cell>
          <cell r="Q289">
            <v>8.7585248032797311E-3</v>
          </cell>
        </row>
        <row r="290">
          <cell r="A290" t="str">
            <v>2021T1</v>
          </cell>
          <cell r="I290">
            <v>0.39052099050323957</v>
          </cell>
          <cell r="J290">
            <v>-4.8459383583733251E-3</v>
          </cell>
          <cell r="L290">
            <v>-8.0339660144022919E-3</v>
          </cell>
          <cell r="M290">
            <v>1.1130587165043459E-2</v>
          </cell>
          <cell r="N290">
            <v>-5.2360898943329317E-4</v>
          </cell>
          <cell r="P290">
            <v>-1.9890506053810108E-2</v>
          </cell>
          <cell r="Q290">
            <v>1.4580856428994624E-2</v>
          </cell>
        </row>
        <row r="291">
          <cell r="A291" t="str">
            <v>2021T2</v>
          </cell>
          <cell r="I291">
            <v>0.37261776339446234</v>
          </cell>
          <cell r="J291">
            <v>-1.7903227108777231E-2</v>
          </cell>
          <cell r="L291">
            <v>-7.291599239888819E-3</v>
          </cell>
          <cell r="M291">
            <v>6.4919103380134454E-3</v>
          </cell>
          <cell r="N291">
            <v>1.4083331283950458E-4</v>
          </cell>
          <cell r="P291">
            <v>-1.3834219791782648E-2</v>
          </cell>
          <cell r="Q291">
            <v>-1.9421775910930181E-3</v>
          </cell>
        </row>
        <row r="292">
          <cell r="A292" t="str">
            <v>2021T3</v>
          </cell>
          <cell r="I292">
            <v>0.33250207813798838</v>
          </cell>
          <cell r="J292">
            <v>-4.0115685256473965E-2</v>
          </cell>
          <cell r="L292">
            <v>-2.6333166049135596E-2</v>
          </cell>
          <cell r="M292">
            <v>8.5862113684210886E-3</v>
          </cell>
          <cell r="N292">
            <v>9.465785488078774E-5</v>
          </cell>
          <cell r="P292">
            <v>-1.5272065527440192E-2</v>
          </cell>
          <cell r="Q292">
            <v>-6.1977467858547446E-3</v>
          </cell>
        </row>
        <row r="293">
          <cell r="A293" t="str">
            <v>2021T4</v>
          </cell>
          <cell r="I293">
            <v>0.28154959890432402</v>
          </cell>
          <cell r="J293">
            <v>-5.0952479233664361E-2</v>
          </cell>
          <cell r="L293">
            <v>2.4456308965864482E-3</v>
          </cell>
          <cell r="M293">
            <v>2.3200361627004661E-3</v>
          </cell>
          <cell r="N293">
            <v>7.5305113803763755E-4</v>
          </cell>
          <cell r="P293">
            <v>-5.0453395678457878E-2</v>
          </cell>
          <cell r="Q293">
            <v>-5.8075077369903472E-3</v>
          </cell>
        </row>
        <row r="294">
          <cell r="A294" t="str">
            <v>2022T1</v>
          </cell>
          <cell r="I294">
            <v>0.2920749690800114</v>
          </cell>
          <cell r="J294">
            <v>1.0525370175687387E-2</v>
          </cell>
          <cell r="L294">
            <v>7.6233778796194317E-3</v>
          </cell>
          <cell r="M294">
            <v>-2.2698946878098101E-3</v>
          </cell>
          <cell r="N294">
            <v>-1.2054903341861226E-3</v>
          </cell>
          <cell r="P294">
            <v>8.2918386682811832E-3</v>
          </cell>
          <cell r="Q294">
            <v>-2.5282539861121063E-3</v>
          </cell>
        </row>
        <row r="295">
          <cell r="A295" t="str">
            <v>2022T2</v>
          </cell>
          <cell r="I295">
            <v>0.36142337925788182</v>
          </cell>
          <cell r="J295">
            <v>6.9348410177870412E-2</v>
          </cell>
          <cell r="L295">
            <v>-8.1436110772950404E-3</v>
          </cell>
          <cell r="M295">
            <v>5.7276785726774514E-3</v>
          </cell>
          <cell r="N295">
            <v>2.1403850377098104E-3</v>
          </cell>
          <cell r="P295">
            <v>7.5665683346834253E-2</v>
          </cell>
          <cell r="Q295">
            <v>-6.7744276365839656E-3</v>
          </cell>
        </row>
        <row r="296">
          <cell r="A296" t="str">
            <v>2022T3</v>
          </cell>
          <cell r="I296">
            <v>0.41100548728649816</v>
          </cell>
          <cell r="J296">
            <v>4.9582108028616345E-2</v>
          </cell>
          <cell r="L296">
            <v>-1.543179405602014E-3</v>
          </cell>
          <cell r="M296">
            <v>-2.0565969670700459E-5</v>
          </cell>
          <cell r="N296">
            <v>3.6611227401433209E-3</v>
          </cell>
          <cell r="P296">
            <v>4.7148529751512437E-2</v>
          </cell>
          <cell r="Q296">
            <v>-1.1859461499180018E-4</v>
          </cell>
        </row>
        <row r="297">
          <cell r="A297" t="str">
            <v>2022T4</v>
          </cell>
          <cell r="I297">
            <v>0.43570170287727539</v>
          </cell>
          <cell r="J297">
            <v>2.4696215590777226E-2</v>
          </cell>
          <cell r="L297">
            <v>-5.1845840686070158E-3</v>
          </cell>
          <cell r="M297">
            <v>5.9649333792723344E-3</v>
          </cell>
          <cell r="N297">
            <v>-2.2390046360834036E-3</v>
          </cell>
          <cell r="P297">
            <v>2.0712569428595933E-2</v>
          </cell>
          <cell r="Q297">
            <v>5.2343930365926356E-3</v>
          </cell>
        </row>
        <row r="298">
          <cell r="A298" t="str">
            <v>2023T1</v>
          </cell>
          <cell r="I298">
            <v>0.48144336969198048</v>
          </cell>
          <cell r="J298">
            <v>4.5741666814705095E-2</v>
          </cell>
          <cell r="L298">
            <v>-5.112382516570483E-3</v>
          </cell>
          <cell r="M298">
            <v>4.7678318958745049E-3</v>
          </cell>
          <cell r="N298">
            <v>-7.255725944303145E-4</v>
          </cell>
          <cell r="P298">
            <v>2.9340714412515716E-2</v>
          </cell>
          <cell r="Q298">
            <v>1.741470215060555E-2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5"/>
  <sheetViews>
    <sheetView zoomScaleNormal="100" workbookViewId="0">
      <pane xSplit="1" ySplit="2" topLeftCell="B252" activePane="bottomRight" state="frozen"/>
      <selection pane="topRight" activeCell="B1" sqref="B1"/>
      <selection pane="bottomLeft" activeCell="A294" sqref="A294"/>
      <selection pane="bottomRight" activeCell="C300" sqref="C300"/>
    </sheetView>
  </sheetViews>
  <sheetFormatPr baseColWidth="10" defaultColWidth="10.7109375" defaultRowHeight="15" x14ac:dyDescent="0.25"/>
  <cols>
    <col min="2" max="2" width="11.42578125" style="13" customWidth="1"/>
    <col min="3" max="3" width="15.42578125" style="13" customWidth="1"/>
    <col min="5" max="5" width="19.5703125" style="12" customWidth="1"/>
    <col min="6" max="6" width="20.42578125" customWidth="1"/>
    <col min="8" max="8" width="24" style="12" customWidth="1"/>
    <col min="9" max="9" width="20.7109375" style="12" customWidth="1"/>
  </cols>
  <sheetData>
    <row r="1" spans="1:9" x14ac:dyDescent="0.25">
      <c r="A1" s="11"/>
      <c r="B1" s="13" t="s">
        <v>0</v>
      </c>
      <c r="C1" s="13" t="s">
        <v>0</v>
      </c>
      <c r="E1" s="12" t="s">
        <v>0</v>
      </c>
    </row>
    <row r="2" spans="1:9" ht="49.5" customHeight="1" x14ac:dyDescent="0.25">
      <c r="B2" s="14" t="s">
        <v>29</v>
      </c>
      <c r="C2" s="14" t="s">
        <v>30</v>
      </c>
      <c r="D2" s="15"/>
      <c r="E2" s="15" t="s">
        <v>31</v>
      </c>
      <c r="F2" s="15" t="s">
        <v>781</v>
      </c>
      <c r="G2" s="15"/>
      <c r="H2" s="15" t="s">
        <v>32</v>
      </c>
      <c r="I2" s="15" t="s">
        <v>33</v>
      </c>
    </row>
    <row r="3" spans="1:9" x14ac:dyDescent="0.25">
      <c r="A3" s="16" t="s">
        <v>34</v>
      </c>
      <c r="B3" s="13">
        <v>7.8E-2</v>
      </c>
      <c r="C3" s="17">
        <v>0.624</v>
      </c>
      <c r="E3" s="18">
        <v>1.3031494284035968E-2</v>
      </c>
      <c r="H3" s="12">
        <v>1.6266775111834078E-4</v>
      </c>
    </row>
    <row r="4" spans="1:9" x14ac:dyDescent="0.25">
      <c r="A4" s="16" t="s">
        <v>35</v>
      </c>
      <c r="B4" s="13">
        <v>8.2000000000000003E-2</v>
      </c>
      <c r="C4" s="17">
        <v>0.63076923076923075</v>
      </c>
      <c r="E4" s="18">
        <v>1.4058823529411766E-2</v>
      </c>
      <c r="H4" s="12">
        <v>1.67420814479638E-4</v>
      </c>
    </row>
    <row r="5" spans="1:9" x14ac:dyDescent="0.25">
      <c r="A5" s="16" t="s">
        <v>36</v>
      </c>
      <c r="B5" s="13">
        <v>0.10199999999999999</v>
      </c>
      <c r="C5" s="17">
        <v>0.67999999999999994</v>
      </c>
      <c r="E5" s="18">
        <v>1.4864558283043696E-2</v>
      </c>
      <c r="H5" s="12">
        <v>1.6334679431916148E-4</v>
      </c>
    </row>
    <row r="6" spans="1:9" x14ac:dyDescent="0.25">
      <c r="A6" s="16" t="s">
        <v>37</v>
      </c>
      <c r="B6" s="13">
        <v>0.12</v>
      </c>
      <c r="C6" s="17">
        <v>0.7185628742514969</v>
      </c>
      <c r="E6" s="18">
        <v>1.6950697165770526E-2</v>
      </c>
      <c r="F6">
        <f t="shared" ref="F6:F69" si="0">F7*E6/E7</f>
        <v>33.536208755258706</v>
      </c>
      <c r="H6" s="12">
        <v>1.6403900483003735E-4</v>
      </c>
    </row>
    <row r="7" spans="1:9" x14ac:dyDescent="0.25">
      <c r="A7" s="16" t="s">
        <v>38</v>
      </c>
      <c r="B7" s="13">
        <v>0.13500000000000001</v>
      </c>
      <c r="C7" s="17">
        <v>0.73770491803278693</v>
      </c>
      <c r="E7" s="18">
        <v>1.6785043302937269E-2</v>
      </c>
      <c r="F7">
        <f t="shared" si="0"/>
        <v>33.208469874033838</v>
      </c>
      <c r="H7" s="12">
        <v>1.64963570544838E-4</v>
      </c>
    </row>
    <row r="8" spans="1:9" x14ac:dyDescent="0.25">
      <c r="A8" s="16" t="s">
        <v>39</v>
      </c>
      <c r="B8" s="13">
        <v>0.126</v>
      </c>
      <c r="C8" s="17">
        <v>0.71186440677966101</v>
      </c>
      <c r="E8" s="18">
        <v>1.6836478274774979E-2</v>
      </c>
      <c r="F8">
        <f t="shared" si="0"/>
        <v>33.310231703414736</v>
      </c>
      <c r="H8" s="12">
        <v>1.7361904326769313E-4</v>
      </c>
    </row>
    <row r="9" spans="1:9" x14ac:dyDescent="0.25">
      <c r="A9" s="16" t="s">
        <v>40</v>
      </c>
      <c r="B9" s="13">
        <v>0.125</v>
      </c>
      <c r="C9" s="17">
        <v>0.6983240223463687</v>
      </c>
      <c r="E9" s="18">
        <v>1.6903062607281596E-2</v>
      </c>
      <c r="F9">
        <f t="shared" si="0"/>
        <v>33.441965876524776</v>
      </c>
      <c r="H9" s="12">
        <v>1.8068479537446924E-4</v>
      </c>
    </row>
    <row r="10" spans="1:9" x14ac:dyDescent="0.25">
      <c r="A10" s="16" t="s">
        <v>41</v>
      </c>
      <c r="B10" s="13">
        <v>0.104</v>
      </c>
      <c r="C10" s="17">
        <v>0.64999999999999991</v>
      </c>
      <c r="E10" s="18">
        <v>1.6432652699650087E-2</v>
      </c>
      <c r="F10">
        <f t="shared" si="0"/>
        <v>32.511280565555438</v>
      </c>
      <c r="H10" s="12">
        <v>1.8603003056207645E-4</v>
      </c>
    </row>
    <row r="11" spans="1:9" x14ac:dyDescent="0.25">
      <c r="A11" s="16" t="s">
        <v>42</v>
      </c>
      <c r="B11" s="13">
        <v>9.8000000000000004E-2</v>
      </c>
      <c r="C11" s="17">
        <v>0.620253164556962</v>
      </c>
      <c r="E11" s="18">
        <v>1.7204671809679783E-2</v>
      </c>
      <c r="F11">
        <f t="shared" si="0"/>
        <v>34.038686416996597</v>
      </c>
      <c r="H11" s="12">
        <v>1.9394043873637029E-4</v>
      </c>
    </row>
    <row r="12" spans="1:9" x14ac:dyDescent="0.25">
      <c r="A12" s="16" t="s">
        <v>43</v>
      </c>
      <c r="B12" s="13">
        <v>0.10299999999999999</v>
      </c>
      <c r="C12" s="17">
        <v>0.61309523809523803</v>
      </c>
      <c r="E12" s="18">
        <v>1.6760844627607595E-2</v>
      </c>
      <c r="F12">
        <f t="shared" si="0"/>
        <v>33.160593859288248</v>
      </c>
      <c r="H12" s="12">
        <v>2.0818286102731871E-4</v>
      </c>
    </row>
    <row r="13" spans="1:9" x14ac:dyDescent="0.25">
      <c r="A13" s="16" t="s">
        <v>44</v>
      </c>
      <c r="B13" s="13">
        <v>8.5999999999999993E-2</v>
      </c>
      <c r="C13" s="17">
        <v>0.54777070063694266</v>
      </c>
      <c r="E13" s="18">
        <v>1.7005937234944868E-2</v>
      </c>
      <c r="F13">
        <f t="shared" si="0"/>
        <v>33.645498802350502</v>
      </c>
      <c r="H13" s="12">
        <v>2.2900763358778625E-4</v>
      </c>
    </row>
    <row r="14" spans="1:9" x14ac:dyDescent="0.25">
      <c r="A14" s="16" t="s">
        <v>45</v>
      </c>
      <c r="B14" s="13">
        <v>0.115</v>
      </c>
      <c r="C14" s="17">
        <v>0.59895833333333337</v>
      </c>
      <c r="E14" s="18">
        <v>1.6754532596116752E-2</v>
      </c>
      <c r="F14">
        <f t="shared" si="0"/>
        <v>33.148105782622345</v>
      </c>
      <c r="H14" s="12">
        <v>2.4859628820024862E-4</v>
      </c>
    </row>
    <row r="15" spans="1:9" x14ac:dyDescent="0.25">
      <c r="A15" s="16" t="s">
        <v>46</v>
      </c>
      <c r="B15" s="13">
        <v>0.129</v>
      </c>
      <c r="C15" s="17">
        <v>0.62318840579710155</v>
      </c>
      <c r="E15" s="18">
        <v>1.6665204036858269E-2</v>
      </c>
      <c r="F15">
        <f t="shared" si="0"/>
        <v>32.971373157303049</v>
      </c>
      <c r="H15" s="12">
        <v>2.5449758666081613E-4</v>
      </c>
    </row>
    <row r="16" spans="1:9" x14ac:dyDescent="0.25">
      <c r="A16" s="16" t="s">
        <v>47</v>
      </c>
      <c r="B16" s="13">
        <v>0.111</v>
      </c>
      <c r="C16" s="17">
        <v>0.58421052631578951</v>
      </c>
      <c r="E16" s="18">
        <v>1.5809217577706324E-2</v>
      </c>
      <c r="F16">
        <f t="shared" si="0"/>
        <v>31.277841598980888</v>
      </c>
      <c r="H16" s="12">
        <v>2.6348695962843873E-4</v>
      </c>
    </row>
    <row r="17" spans="1:8" x14ac:dyDescent="0.25">
      <c r="A17" s="16" t="s">
        <v>48</v>
      </c>
      <c r="B17" s="13">
        <v>0.14000000000000001</v>
      </c>
      <c r="C17" s="17">
        <v>0.63926940639269414</v>
      </c>
      <c r="E17" s="18">
        <v>1.7582219009757857E-2</v>
      </c>
      <c r="F17">
        <f t="shared" si="0"/>
        <v>34.785646945696847</v>
      </c>
      <c r="H17" s="12">
        <v>2.6653415251174555E-4</v>
      </c>
    </row>
    <row r="18" spans="1:8" x14ac:dyDescent="0.25">
      <c r="A18" s="16" t="s">
        <v>49</v>
      </c>
      <c r="B18" s="13">
        <v>0.11</v>
      </c>
      <c r="C18" s="17">
        <v>0.58201058201058198</v>
      </c>
      <c r="E18" s="18">
        <v>1.4472548930566277E-2</v>
      </c>
      <c r="F18">
        <f t="shared" si="0"/>
        <v>28.633301474836671</v>
      </c>
      <c r="H18" s="12">
        <v>2.6792607056900228E-4</v>
      </c>
    </row>
    <row r="19" spans="1:8" x14ac:dyDescent="0.25">
      <c r="A19" s="16" t="s">
        <v>50</v>
      </c>
      <c r="B19" s="13">
        <v>0.115</v>
      </c>
      <c r="C19" s="17">
        <v>0.58673469387755106</v>
      </c>
      <c r="E19" s="18">
        <v>1.534379535558781E-2</v>
      </c>
      <c r="F19">
        <f t="shared" si="0"/>
        <v>30.357024204412486</v>
      </c>
      <c r="H19" s="12">
        <v>2.7666908563134978E-4</v>
      </c>
    </row>
    <row r="20" spans="1:8" x14ac:dyDescent="0.25">
      <c r="A20" s="16" t="s">
        <v>51</v>
      </c>
      <c r="B20" s="13">
        <v>0.11799999999999999</v>
      </c>
      <c r="C20" s="17">
        <v>0.5870646766169153</v>
      </c>
      <c r="E20" s="18">
        <v>1.613603473227207E-2</v>
      </c>
      <c r="F20">
        <f t="shared" si="0"/>
        <v>31.924434964028382</v>
      </c>
      <c r="H20" s="12">
        <v>2.8491316931982631E-4</v>
      </c>
    </row>
    <row r="21" spans="1:8" x14ac:dyDescent="0.25">
      <c r="A21" s="16" t="s">
        <v>52</v>
      </c>
      <c r="B21" s="13">
        <v>0.11899999999999999</v>
      </c>
      <c r="C21" s="17">
        <v>0.58620689655172409</v>
      </c>
      <c r="E21" s="18">
        <v>1.5108950117053844E-2</v>
      </c>
      <c r="F21">
        <f t="shared" si="0"/>
        <v>29.892393229790528</v>
      </c>
      <c r="H21" s="12">
        <v>2.8813254096884565E-4</v>
      </c>
    </row>
    <row r="22" spans="1:8" x14ac:dyDescent="0.25">
      <c r="A22" s="16" t="s">
        <v>53</v>
      </c>
      <c r="B22" s="13">
        <v>0.127</v>
      </c>
      <c r="C22" s="17">
        <v>0.6018957345971564</v>
      </c>
      <c r="E22" s="18">
        <v>1.5079649185609452E-2</v>
      </c>
      <c r="F22">
        <f t="shared" si="0"/>
        <v>29.834422625747944</v>
      </c>
      <c r="H22" s="12">
        <v>2.8637909432611421E-4</v>
      </c>
    </row>
    <row r="23" spans="1:8" x14ac:dyDescent="0.25">
      <c r="A23" s="16" t="s">
        <v>54</v>
      </c>
      <c r="B23" s="13">
        <v>0.13500000000000001</v>
      </c>
      <c r="C23" s="17">
        <v>0.61085972850678738</v>
      </c>
      <c r="E23" s="18">
        <v>1.6323268206039077E-2</v>
      </c>
      <c r="F23">
        <f t="shared" si="0"/>
        <v>32.294868156292729</v>
      </c>
      <c r="H23" s="12">
        <v>2.8863232682060393E-4</v>
      </c>
    </row>
    <row r="24" spans="1:8" x14ac:dyDescent="0.25">
      <c r="A24" s="16" t="s">
        <v>55</v>
      </c>
      <c r="B24" s="13">
        <v>0.15</v>
      </c>
      <c r="C24" s="17">
        <v>0.62761506276150625</v>
      </c>
      <c r="E24" s="18">
        <v>1.6730004418912946E-2</v>
      </c>
      <c r="F24">
        <f t="shared" si="0"/>
        <v>33.09957786291212</v>
      </c>
      <c r="H24" s="12">
        <v>2.9606716747680072E-4</v>
      </c>
    </row>
    <row r="25" spans="1:8" x14ac:dyDescent="0.25">
      <c r="A25" s="16" t="s">
        <v>56</v>
      </c>
      <c r="B25" s="13">
        <v>0.14599999999999999</v>
      </c>
      <c r="C25" s="17">
        <v>0.62393162393162382</v>
      </c>
      <c r="E25" s="18">
        <v>1.6505710631917803E-2</v>
      </c>
      <c r="F25">
        <f t="shared" si="0"/>
        <v>32.655822471047408</v>
      </c>
      <c r="H25" s="12">
        <v>2.9545354323764166E-4</v>
      </c>
    </row>
    <row r="26" spans="1:8" x14ac:dyDescent="0.25">
      <c r="A26" s="16" t="s">
        <v>57</v>
      </c>
      <c r="B26" s="13">
        <v>0.123</v>
      </c>
      <c r="C26" s="17">
        <v>0.57476635514018692</v>
      </c>
      <c r="E26" s="18">
        <v>1.5559085694113493E-2</v>
      </c>
      <c r="F26">
        <f t="shared" si="0"/>
        <v>30.782966669502798</v>
      </c>
      <c r="H26" s="12">
        <v>3.0447445062218692E-4</v>
      </c>
    </row>
    <row r="27" spans="1:8" x14ac:dyDescent="0.25">
      <c r="A27" s="16" t="s">
        <v>58</v>
      </c>
      <c r="B27" s="13">
        <v>0.115</v>
      </c>
      <c r="C27" s="17">
        <v>0.55555555555555558</v>
      </c>
      <c r="E27" s="18">
        <v>1.6573680481756996E-2</v>
      </c>
      <c r="F27">
        <f t="shared" si="0"/>
        <v>32.790297829257085</v>
      </c>
      <c r="H27" s="12">
        <v>3.14381863266029E-4</v>
      </c>
    </row>
    <row r="28" spans="1:8" x14ac:dyDescent="0.25">
      <c r="A28" s="16" t="s">
        <v>59</v>
      </c>
      <c r="B28" s="13">
        <v>0.108</v>
      </c>
      <c r="C28" s="17">
        <v>0.53465346534653457</v>
      </c>
      <c r="E28" s="18">
        <v>1.5888514113261139E-2</v>
      </c>
      <c r="F28">
        <f t="shared" si="0"/>
        <v>31.434726306667436</v>
      </c>
      <c r="H28" s="12">
        <v>3.2398366767264332E-4</v>
      </c>
    </row>
    <row r="29" spans="1:8" x14ac:dyDescent="0.25">
      <c r="A29" s="16" t="s">
        <v>60</v>
      </c>
      <c r="B29" s="13">
        <v>0.105</v>
      </c>
      <c r="C29" s="17">
        <v>0.51980198019801971</v>
      </c>
      <c r="E29" s="18">
        <v>1.622534210058646E-2</v>
      </c>
      <c r="F29">
        <f t="shared" si="0"/>
        <v>32.101125663996882</v>
      </c>
      <c r="H29" s="12">
        <v>3.3765772169895146E-4</v>
      </c>
    </row>
    <row r="30" spans="1:8" x14ac:dyDescent="0.25">
      <c r="A30" s="16" t="s">
        <v>61</v>
      </c>
      <c r="B30" s="13">
        <v>0.10199999999999999</v>
      </c>
      <c r="C30" s="17">
        <v>0.50746268656716409</v>
      </c>
      <c r="E30" s="18">
        <v>1.5921812527765439E-2</v>
      </c>
      <c r="F30">
        <f t="shared" si="0"/>
        <v>31.500605755112204</v>
      </c>
      <c r="H30" s="12">
        <v>3.4207019102621057E-4</v>
      </c>
    </row>
    <row r="31" spans="1:8" x14ac:dyDescent="0.25">
      <c r="A31" s="16" t="s">
        <v>62</v>
      </c>
      <c r="B31" s="13">
        <v>0.112</v>
      </c>
      <c r="C31" s="17">
        <v>0.52093023255813953</v>
      </c>
      <c r="E31" s="18">
        <v>1.6188997338065662E-2</v>
      </c>
      <c r="F31">
        <f t="shared" si="0"/>
        <v>32.029219149997026</v>
      </c>
      <c r="H31" s="12">
        <v>3.504880212954747E-4</v>
      </c>
    </row>
    <row r="32" spans="1:8" x14ac:dyDescent="0.25">
      <c r="A32" s="16" t="s">
        <v>63</v>
      </c>
      <c r="B32" s="13">
        <v>0.123</v>
      </c>
      <c r="C32" s="17">
        <v>0.5347826086956522</v>
      </c>
      <c r="E32" s="18">
        <v>1.7387838256787282E-2</v>
      </c>
      <c r="F32">
        <f t="shared" si="0"/>
        <v>34.401073175905864</v>
      </c>
      <c r="H32" s="12">
        <v>3.631693166216396E-4</v>
      </c>
    </row>
    <row r="33" spans="1:8" x14ac:dyDescent="0.25">
      <c r="A33" s="16" t="s">
        <v>64</v>
      </c>
      <c r="B33" s="13">
        <v>0.121</v>
      </c>
      <c r="C33" s="17">
        <v>0.52380952380952372</v>
      </c>
      <c r="E33" s="18">
        <v>1.6819869188615874E-2</v>
      </c>
      <c r="F33">
        <f t="shared" si="0"/>
        <v>33.277371357010189</v>
      </c>
      <c r="H33" s="12">
        <v>3.7564079901007604E-4</v>
      </c>
    </row>
    <row r="34" spans="1:8" x14ac:dyDescent="0.25">
      <c r="A34" s="16" t="s">
        <v>65</v>
      </c>
      <c r="B34" s="13">
        <v>0.13300000000000001</v>
      </c>
      <c r="C34" s="17">
        <v>0.53846153846153855</v>
      </c>
      <c r="E34" s="18">
        <v>1.7321932299012695E-2</v>
      </c>
      <c r="F34">
        <f t="shared" si="0"/>
        <v>34.270681137364399</v>
      </c>
      <c r="H34" s="12">
        <v>3.8787023977433001E-4</v>
      </c>
    </row>
    <row r="35" spans="1:8" x14ac:dyDescent="0.25">
      <c r="A35" s="16" t="s">
        <v>66</v>
      </c>
      <c r="B35" s="13">
        <v>0.124</v>
      </c>
      <c r="C35" s="17">
        <v>0.51239669421487599</v>
      </c>
      <c r="E35" s="18">
        <v>1.6776518147464628E-2</v>
      </c>
      <c r="F35">
        <f t="shared" si="0"/>
        <v>33.191603228915625</v>
      </c>
      <c r="H35" s="12">
        <v>3.9546533087266012E-4</v>
      </c>
    </row>
    <row r="36" spans="1:8" x14ac:dyDescent="0.25">
      <c r="A36" s="16" t="s">
        <v>67</v>
      </c>
      <c r="B36" s="13">
        <v>0.105</v>
      </c>
      <c r="C36" s="17">
        <v>0.46666666666666662</v>
      </c>
      <c r="E36" s="18">
        <v>1.4582054205771423E-2</v>
      </c>
      <c r="F36">
        <f t="shared" si="0"/>
        <v>28.849952845170726</v>
      </c>
      <c r="H36" s="12">
        <v>4.0347337952811153E-4</v>
      </c>
    </row>
    <row r="37" spans="1:8" x14ac:dyDescent="0.25">
      <c r="A37" s="16" t="s">
        <v>68</v>
      </c>
      <c r="B37" s="13">
        <v>0.11700000000000001</v>
      </c>
      <c r="C37" s="17">
        <v>0.48148148148148151</v>
      </c>
      <c r="E37" s="18">
        <v>1.6021736272404576E-2</v>
      </c>
      <c r="F37">
        <f t="shared" si="0"/>
        <v>31.698300488671144</v>
      </c>
      <c r="H37" s="12">
        <v>4.2070204654016393E-4</v>
      </c>
    </row>
    <row r="38" spans="1:8" x14ac:dyDescent="0.25">
      <c r="A38" s="16" t="s">
        <v>69</v>
      </c>
      <c r="B38" s="13">
        <v>0.115</v>
      </c>
      <c r="C38" s="17">
        <v>0.46747967479674801</v>
      </c>
      <c r="E38" s="18">
        <v>1.6509578712024898E-2</v>
      </c>
      <c r="F38">
        <f t="shared" si="0"/>
        <v>32.663475297399323</v>
      </c>
      <c r="H38" s="12">
        <v>4.4276883959493227E-4</v>
      </c>
    </row>
    <row r="39" spans="1:8" x14ac:dyDescent="0.25">
      <c r="A39" s="16" t="s">
        <v>70</v>
      </c>
      <c r="B39" s="13">
        <v>0.113</v>
      </c>
      <c r="C39" s="17">
        <v>0.45200000000000001</v>
      </c>
      <c r="E39" s="18">
        <v>1.5498090178689026E-2</v>
      </c>
      <c r="F39">
        <f t="shared" si="0"/>
        <v>30.662289725162104</v>
      </c>
      <c r="H39" s="12">
        <v>4.5660095710585235E-4</v>
      </c>
    </row>
    <row r="40" spans="1:8" x14ac:dyDescent="0.25">
      <c r="A40" s="16" t="s">
        <v>71</v>
      </c>
      <c r="B40" s="13">
        <v>0.128</v>
      </c>
      <c r="C40" s="17">
        <v>0.47407407407407404</v>
      </c>
      <c r="E40" s="18">
        <v>1.6307313209539733E-2</v>
      </c>
      <c r="F40">
        <f t="shared" si="0"/>
        <v>32.263301897509464</v>
      </c>
      <c r="H40" s="12">
        <v>4.7522661269031068E-4</v>
      </c>
    </row>
    <row r="41" spans="1:8" x14ac:dyDescent="0.25">
      <c r="A41" s="16" t="s">
        <v>72</v>
      </c>
      <c r="B41" s="13">
        <v>0.111</v>
      </c>
      <c r="C41" s="17">
        <v>0.43023255813953487</v>
      </c>
      <c r="E41" s="18">
        <v>1.5561832465354399E-2</v>
      </c>
      <c r="F41">
        <f t="shared" si="0"/>
        <v>30.788401035584439</v>
      </c>
      <c r="H41" s="12">
        <v>4.9430664665901672E-4</v>
      </c>
    </row>
    <row r="42" spans="1:8" x14ac:dyDescent="0.25">
      <c r="A42" s="16" t="s">
        <v>73</v>
      </c>
      <c r="B42" s="13">
        <v>0.126</v>
      </c>
      <c r="C42" s="17">
        <v>0.45487364620938625</v>
      </c>
      <c r="E42" s="18">
        <v>1.5407788065387854E-2</v>
      </c>
      <c r="F42">
        <f t="shared" si="0"/>
        <v>30.48363096599174</v>
      </c>
      <c r="H42" s="12">
        <v>5.0502813095290838E-4</v>
      </c>
    </row>
    <row r="43" spans="1:8" x14ac:dyDescent="0.25">
      <c r="A43" s="16" t="s">
        <v>74</v>
      </c>
      <c r="B43" s="13">
        <v>0.16800000000000001</v>
      </c>
      <c r="C43" s="17">
        <v>0.51692307692307693</v>
      </c>
      <c r="E43" s="18">
        <v>1.5495527568866539E-2</v>
      </c>
      <c r="F43">
        <f t="shared" si="0"/>
        <v>30.657219714346336</v>
      </c>
      <c r="H43" s="12">
        <v>5.2512126741133009E-4</v>
      </c>
    </row>
    <row r="44" spans="1:8" x14ac:dyDescent="0.25">
      <c r="A44" s="16" t="s">
        <v>75</v>
      </c>
      <c r="B44" s="13">
        <v>0.19800000000000001</v>
      </c>
      <c r="C44" s="17">
        <v>0.5484764542936289</v>
      </c>
      <c r="E44" s="18">
        <v>1.5382557517388979E-2</v>
      </c>
      <c r="F44">
        <f t="shared" si="0"/>
        <v>30.433713436557699</v>
      </c>
      <c r="H44" s="12">
        <v>5.4396290351346526E-4</v>
      </c>
    </row>
    <row r="45" spans="1:8" x14ac:dyDescent="0.25">
      <c r="A45" s="16" t="s">
        <v>76</v>
      </c>
      <c r="B45" s="13">
        <v>0.22700000000000001</v>
      </c>
      <c r="C45" s="17">
        <v>0.57908163265306123</v>
      </c>
      <c r="E45" s="18">
        <v>1.4739562447088178E-2</v>
      </c>
      <c r="F45">
        <f t="shared" si="0"/>
        <v>29.161575972515543</v>
      </c>
      <c r="H45" s="12">
        <v>5.4805507285122308E-4</v>
      </c>
    </row>
    <row r="46" spans="1:8" x14ac:dyDescent="0.25">
      <c r="A46" s="16" t="s">
        <v>77</v>
      </c>
      <c r="B46" s="13">
        <v>0.23499999999999999</v>
      </c>
      <c r="C46" s="17">
        <v>0.58457711442786064</v>
      </c>
      <c r="E46" s="18">
        <v>1.4922058888839544E-2</v>
      </c>
      <c r="F46">
        <f t="shared" si="0"/>
        <v>29.522637155298316</v>
      </c>
      <c r="H46" s="12">
        <v>5.5513611937647118E-4</v>
      </c>
    </row>
    <row r="47" spans="1:8" x14ac:dyDescent="0.25">
      <c r="A47" s="16" t="s">
        <v>78</v>
      </c>
      <c r="B47" s="13">
        <v>0.19900000000000001</v>
      </c>
      <c r="C47" s="17">
        <v>0.5378378378378379</v>
      </c>
      <c r="E47" s="18">
        <v>1.4455384343679632E-2</v>
      </c>
      <c r="F47">
        <f t="shared" si="0"/>
        <v>28.599342094676732</v>
      </c>
      <c r="H47" s="12">
        <v>5.607311581085257E-4</v>
      </c>
    </row>
    <row r="48" spans="1:8" x14ac:dyDescent="0.25">
      <c r="A48" s="16" t="s">
        <v>79</v>
      </c>
      <c r="B48" s="13">
        <v>0.21</v>
      </c>
      <c r="C48" s="17">
        <v>0.54545454545454541</v>
      </c>
      <c r="E48" s="18">
        <v>1.5067647966153981E-2</v>
      </c>
      <c r="F48">
        <f t="shared" si="0"/>
        <v>29.810678740936577</v>
      </c>
      <c r="H48" s="12">
        <v>5.7291437133665337E-4</v>
      </c>
    </row>
    <row r="49" spans="1:8" x14ac:dyDescent="0.25">
      <c r="A49" s="16" t="s">
        <v>80</v>
      </c>
      <c r="B49" s="13">
        <v>0.187</v>
      </c>
      <c r="C49" s="17">
        <v>0.50815217391304346</v>
      </c>
      <c r="E49" s="18">
        <v>1.4291392483328181E-2</v>
      </c>
      <c r="F49">
        <f t="shared" si="0"/>
        <v>28.274891412257887</v>
      </c>
      <c r="H49" s="12">
        <v>5.9621074945899401E-4</v>
      </c>
    </row>
    <row r="50" spans="1:8" x14ac:dyDescent="0.25">
      <c r="A50" s="16" t="s">
        <v>81</v>
      </c>
      <c r="B50" s="13">
        <v>0.187</v>
      </c>
      <c r="C50" s="17">
        <v>0.49734042553191488</v>
      </c>
      <c r="E50" s="18">
        <v>1.3601421906243057E-2</v>
      </c>
      <c r="F50">
        <f t="shared" si="0"/>
        <v>26.909814974290548</v>
      </c>
      <c r="H50" s="12">
        <v>6.2208398133748062E-4</v>
      </c>
    </row>
    <row r="51" spans="1:8" x14ac:dyDescent="0.25">
      <c r="A51" s="16" t="s">
        <v>82</v>
      </c>
      <c r="B51" s="13">
        <v>0.22900000000000001</v>
      </c>
      <c r="C51" s="17">
        <v>0.54137115839243499</v>
      </c>
      <c r="E51" s="18">
        <v>1.5539994613520066E-2</v>
      </c>
      <c r="F51">
        <f t="shared" si="0"/>
        <v>30.745195806282041</v>
      </c>
      <c r="H51" s="12">
        <v>6.4637759224346885E-4</v>
      </c>
    </row>
    <row r="52" spans="1:8" x14ac:dyDescent="0.25">
      <c r="A52" s="16" t="s">
        <v>83</v>
      </c>
      <c r="B52" s="13">
        <v>0.223</v>
      </c>
      <c r="C52" s="17">
        <v>0.52969121140142517</v>
      </c>
      <c r="E52" s="18">
        <v>1.511722639630669E-2</v>
      </c>
      <c r="F52">
        <f t="shared" si="0"/>
        <v>29.908767484254859</v>
      </c>
      <c r="H52" s="12">
        <v>6.65339006064995E-4</v>
      </c>
    </row>
    <row r="53" spans="1:8" x14ac:dyDescent="0.25">
      <c r="A53" s="16" t="s">
        <v>84</v>
      </c>
      <c r="B53" s="13">
        <v>0.22900000000000001</v>
      </c>
      <c r="C53" s="17">
        <v>0.53009259259259267</v>
      </c>
      <c r="E53" s="18">
        <v>1.4930539740378045E-2</v>
      </c>
      <c r="F53">
        <f t="shared" si="0"/>
        <v>29.539416147031581</v>
      </c>
      <c r="H53" s="12">
        <v>6.8777043953541326E-4</v>
      </c>
    </row>
    <row r="54" spans="1:8" x14ac:dyDescent="0.25">
      <c r="A54" s="16" t="s">
        <v>85</v>
      </c>
      <c r="B54" s="13">
        <v>0.22500000000000001</v>
      </c>
      <c r="C54" s="17">
        <v>0.52083333333333337</v>
      </c>
      <c r="E54" s="18">
        <v>1.5737224941671624E-2</v>
      </c>
      <c r="F54">
        <f t="shared" si="0"/>
        <v>31.135407335228212</v>
      </c>
      <c r="H54" s="12">
        <v>6.9994052792899948E-4</v>
      </c>
    </row>
    <row r="55" spans="1:8" x14ac:dyDescent="0.25">
      <c r="A55" s="16" t="s">
        <v>86</v>
      </c>
      <c r="B55" s="13">
        <v>0.20499999999999999</v>
      </c>
      <c r="C55" s="17">
        <v>0.49278846153846151</v>
      </c>
      <c r="E55" s="18">
        <v>1.3889398385913425E-2</v>
      </c>
      <c r="F55">
        <f t="shared" si="0"/>
        <v>27.479563772489374</v>
      </c>
      <c r="H55" s="12">
        <v>7.1533382245047683E-4</v>
      </c>
    </row>
    <row r="56" spans="1:8" x14ac:dyDescent="0.25">
      <c r="A56" s="16" t="s">
        <v>87</v>
      </c>
      <c r="B56" s="13">
        <v>0.224</v>
      </c>
      <c r="C56" s="17">
        <v>0.51025056947608205</v>
      </c>
      <c r="E56" s="18">
        <v>1.5186272710589099E-2</v>
      </c>
      <c r="F56">
        <f t="shared" si="0"/>
        <v>30.045372580016465</v>
      </c>
      <c r="H56" s="12">
        <v>7.2949164984400811E-4</v>
      </c>
    </row>
    <row r="57" spans="1:8" x14ac:dyDescent="0.25">
      <c r="A57" s="16" t="s">
        <v>88</v>
      </c>
      <c r="B57" s="13">
        <v>0.21</v>
      </c>
      <c r="C57" s="17">
        <v>0.48837209302325579</v>
      </c>
      <c r="E57" s="18">
        <v>1.652767595307918E-2</v>
      </c>
      <c r="F57">
        <f t="shared" si="0"/>
        <v>32.699279892806537</v>
      </c>
      <c r="H57" s="12">
        <v>7.4230205278592377E-4</v>
      </c>
    </row>
    <row r="58" spans="1:8" x14ac:dyDescent="0.25">
      <c r="A58" s="16" t="s">
        <v>89</v>
      </c>
      <c r="B58" s="13">
        <v>0.24399999999999999</v>
      </c>
      <c r="C58" s="17">
        <v>0.52136752136752129</v>
      </c>
      <c r="E58" s="18">
        <v>1.683796994198529E-2</v>
      </c>
      <c r="F58">
        <f t="shared" si="0"/>
        <v>33.313182901378411</v>
      </c>
      <c r="H58" s="12">
        <v>7.5830249874377607E-4</v>
      </c>
    </row>
    <row r="59" spans="1:8" x14ac:dyDescent="0.25">
      <c r="A59" s="16" t="s">
        <v>90</v>
      </c>
      <c r="B59" s="13">
        <v>0.20599999999999999</v>
      </c>
      <c r="C59" s="17">
        <v>0.46085011185682323</v>
      </c>
      <c r="E59" s="18">
        <v>1.836076006909719E-2</v>
      </c>
      <c r="F59">
        <f t="shared" si="0"/>
        <v>36.325956186975027</v>
      </c>
      <c r="H59" s="12">
        <v>8.0461860169106286E-4</v>
      </c>
    </row>
    <row r="60" spans="1:8" x14ac:dyDescent="0.25">
      <c r="A60" s="16" t="s">
        <v>91</v>
      </c>
      <c r="B60" s="13">
        <v>0.23300000000000001</v>
      </c>
      <c r="C60" s="17">
        <v>0.47942386831275724</v>
      </c>
      <c r="E60" s="18">
        <v>1.9824743665025523E-2</v>
      </c>
      <c r="F60">
        <f t="shared" si="0"/>
        <v>39.222383337267708</v>
      </c>
      <c r="H60" s="12">
        <v>8.4014634807353544E-4</v>
      </c>
    </row>
    <row r="61" spans="1:8" x14ac:dyDescent="0.25">
      <c r="A61" s="16" t="s">
        <v>92</v>
      </c>
      <c r="B61" s="13">
        <v>0.26900000000000002</v>
      </c>
      <c r="C61" s="17">
        <v>0.50469043151969983</v>
      </c>
      <c r="E61" s="18">
        <v>2.012547613712749E-2</v>
      </c>
      <c r="F61">
        <f t="shared" si="0"/>
        <v>39.817369305411994</v>
      </c>
      <c r="H61" s="12">
        <v>8.7385166928075281E-4</v>
      </c>
    </row>
    <row r="62" spans="1:8" x14ac:dyDescent="0.25">
      <c r="A62" s="16" t="s">
        <v>93</v>
      </c>
      <c r="B62" s="13">
        <v>0.39200000000000002</v>
      </c>
      <c r="C62" s="17">
        <v>0.58858858858858853</v>
      </c>
      <c r="E62" s="18">
        <v>1.8725028855544706E-2</v>
      </c>
      <c r="F62">
        <f t="shared" si="0"/>
        <v>37.046645958366703</v>
      </c>
      <c r="H62" s="12">
        <v>9.01180857675575E-4</v>
      </c>
    </row>
    <row r="63" spans="1:8" x14ac:dyDescent="0.25">
      <c r="A63" s="16" t="s">
        <v>94</v>
      </c>
      <c r="B63" s="13">
        <v>0.29699999999999999</v>
      </c>
      <c r="C63" s="17">
        <v>0.51206896551724135</v>
      </c>
      <c r="E63" s="18">
        <v>1.8866101620482193E-2</v>
      </c>
      <c r="F63">
        <f t="shared" si="0"/>
        <v>37.325752218620046</v>
      </c>
      <c r="H63" s="12">
        <v>9.1783408721619593E-4</v>
      </c>
    </row>
    <row r="64" spans="1:8" x14ac:dyDescent="0.25">
      <c r="A64" s="16" t="s">
        <v>95</v>
      </c>
      <c r="B64" s="13">
        <v>0.25600000000000001</v>
      </c>
      <c r="C64" s="17">
        <v>0.46886446886446886</v>
      </c>
      <c r="E64" s="18">
        <v>1.8680839940751068E-2</v>
      </c>
      <c r="F64">
        <f t="shared" si="0"/>
        <v>36.959220134125076</v>
      </c>
      <c r="H64" s="12">
        <v>9.3665592053672562E-4</v>
      </c>
    </row>
    <row r="65" spans="1:8" x14ac:dyDescent="0.25">
      <c r="A65" s="16" t="s">
        <v>96</v>
      </c>
      <c r="B65" s="13">
        <v>0.34300000000000003</v>
      </c>
      <c r="C65" s="17">
        <v>0.53260869565217395</v>
      </c>
      <c r="E65" s="18">
        <v>1.7936384122031551E-2</v>
      </c>
      <c r="F65">
        <f t="shared" si="0"/>
        <v>35.486347042152168</v>
      </c>
      <c r="H65" s="12">
        <v>9.6637198821286185E-4</v>
      </c>
    </row>
    <row r="66" spans="1:8" x14ac:dyDescent="0.25">
      <c r="A66" s="16" t="s">
        <v>97</v>
      </c>
      <c r="B66" s="13">
        <v>0.35499999999999998</v>
      </c>
      <c r="C66" s="17">
        <v>0.53383458646616533</v>
      </c>
      <c r="E66" s="18">
        <v>1.8815647287659391E-2</v>
      </c>
      <c r="F66">
        <f t="shared" si="0"/>
        <v>37.225930540396114</v>
      </c>
      <c r="H66" s="12">
        <v>9.9416468554138762E-4</v>
      </c>
    </row>
    <row r="67" spans="1:8" x14ac:dyDescent="0.25">
      <c r="A67" s="16" t="s">
        <v>98</v>
      </c>
      <c r="B67" s="13">
        <v>0.35299999999999998</v>
      </c>
      <c r="C67" s="17">
        <v>0.52686567164179099</v>
      </c>
      <c r="E67" s="18">
        <v>2.0126221146364656E-2</v>
      </c>
      <c r="F67">
        <f t="shared" si="0"/>
        <v>39.818843273418018</v>
      </c>
      <c r="H67" s="12">
        <v>1.0158208697155701E-3</v>
      </c>
    </row>
    <row r="68" spans="1:8" x14ac:dyDescent="0.25">
      <c r="A68" s="16" t="s">
        <v>99</v>
      </c>
      <c r="B68" s="13">
        <v>0.41199999999999998</v>
      </c>
      <c r="C68" s="17">
        <v>0.56207366984993179</v>
      </c>
      <c r="E68" s="18">
        <v>2.0953532561755053E-2</v>
      </c>
      <c r="F68">
        <f t="shared" si="0"/>
        <v>41.455642518948032</v>
      </c>
      <c r="H68" s="12">
        <v>1.0321299015373985E-3</v>
      </c>
    </row>
    <row r="69" spans="1:8" x14ac:dyDescent="0.25">
      <c r="A69" s="16" t="s">
        <v>100</v>
      </c>
      <c r="B69" s="13">
        <v>0.36799999999999999</v>
      </c>
      <c r="C69" s="17">
        <v>0.5279770444763271</v>
      </c>
      <c r="E69" s="18">
        <v>2.2316079817265008E-2</v>
      </c>
      <c r="F69">
        <f t="shared" si="0"/>
        <v>44.151382331465037</v>
      </c>
      <c r="H69" s="12">
        <v>1.0515881567038745E-3</v>
      </c>
    </row>
    <row r="70" spans="1:8" x14ac:dyDescent="0.25">
      <c r="A70" s="16" t="s">
        <v>101</v>
      </c>
      <c r="B70" s="13">
        <v>0.318</v>
      </c>
      <c r="C70" s="17">
        <v>0.48549618320610688</v>
      </c>
      <c r="E70" s="18">
        <v>2.2931167826759472E-2</v>
      </c>
      <c r="F70">
        <f t="shared" ref="F70:F133" si="1">F71*E70/E71</f>
        <v>45.36830690321171</v>
      </c>
      <c r="H70" s="12">
        <v>1.0784566469021226E-3</v>
      </c>
    </row>
    <row r="71" spans="1:8" x14ac:dyDescent="0.25">
      <c r="A71" s="16" t="s">
        <v>102</v>
      </c>
      <c r="B71" s="13">
        <v>0.32100000000000001</v>
      </c>
      <c r="C71" s="17">
        <v>0.48198198198198194</v>
      </c>
      <c r="E71" s="18">
        <v>2.2473256311510485E-2</v>
      </c>
      <c r="F71">
        <f t="shared" si="1"/>
        <v>44.462349111821432</v>
      </c>
      <c r="H71" s="12">
        <v>1.0997004706889174E-3</v>
      </c>
    </row>
    <row r="72" spans="1:8" x14ac:dyDescent="0.25">
      <c r="A72" s="16" t="s">
        <v>103</v>
      </c>
      <c r="B72" s="13">
        <v>0.33400000000000002</v>
      </c>
      <c r="C72" s="17">
        <v>0.48688046647230321</v>
      </c>
      <c r="E72" s="18">
        <v>2.264167058120169E-2</v>
      </c>
      <c r="F72">
        <f t="shared" si="1"/>
        <v>44.795549336596494</v>
      </c>
      <c r="H72" s="12">
        <v>1.1188452833411624E-3</v>
      </c>
    </row>
    <row r="73" spans="1:8" x14ac:dyDescent="0.25">
      <c r="A73" s="16" t="s">
        <v>104</v>
      </c>
      <c r="B73" s="13">
        <v>0.308</v>
      </c>
      <c r="C73" s="17">
        <v>0.46176911544227883</v>
      </c>
      <c r="E73" s="18">
        <v>2.3276672076535408E-2</v>
      </c>
      <c r="F73">
        <f t="shared" si="1"/>
        <v>46.051871864168767</v>
      </c>
      <c r="H73" s="12">
        <v>1.1446143333048605E-3</v>
      </c>
    </row>
    <row r="74" spans="1:8" x14ac:dyDescent="0.25">
      <c r="A74" s="16" t="s">
        <v>105</v>
      </c>
      <c r="B74" s="13">
        <v>0.40600000000000003</v>
      </c>
      <c r="C74" s="17">
        <v>0.52590673575129532</v>
      </c>
      <c r="E74" s="18">
        <v>2.2942259127680522E-2</v>
      </c>
      <c r="F74">
        <f t="shared" si="1"/>
        <v>45.390250554226071</v>
      </c>
      <c r="H74" s="12">
        <v>1.1685143175105938E-3</v>
      </c>
    </row>
    <row r="75" spans="1:8" x14ac:dyDescent="0.25">
      <c r="A75" s="16" t="s">
        <v>106</v>
      </c>
      <c r="B75" s="13">
        <v>0.38100000000000001</v>
      </c>
      <c r="C75" s="17">
        <v>0.50330250990752967</v>
      </c>
      <c r="E75" s="18">
        <v>2.4162833684391524E-2</v>
      </c>
      <c r="F75">
        <f t="shared" si="1"/>
        <v>47.805103626928982</v>
      </c>
      <c r="H75" s="12">
        <v>1.2036280789236126E-3</v>
      </c>
    </row>
    <row r="76" spans="1:8" x14ac:dyDescent="0.25">
      <c r="A76" s="16" t="s">
        <v>107</v>
      </c>
      <c r="B76" s="13">
        <v>0.34399999999999997</v>
      </c>
      <c r="C76" s="17">
        <v>0.47252747252747251</v>
      </c>
      <c r="E76" s="18">
        <v>2.5420077552778978E-2</v>
      </c>
      <c r="F76">
        <f t="shared" si="1"/>
        <v>50.292505319860716</v>
      </c>
      <c r="H76" s="12">
        <v>1.2322274881516587E-3</v>
      </c>
    </row>
    <row r="77" spans="1:8" x14ac:dyDescent="0.25">
      <c r="A77" s="16" t="s">
        <v>108</v>
      </c>
      <c r="B77" s="13">
        <v>0.39400000000000002</v>
      </c>
      <c r="C77" s="17">
        <v>0.50319284802043418</v>
      </c>
      <c r="E77" s="18">
        <v>2.6131172972507111E-2</v>
      </c>
      <c r="F77">
        <f t="shared" si="1"/>
        <v>51.699376329807578</v>
      </c>
      <c r="H77" s="12">
        <v>1.2496768077221408E-3</v>
      </c>
    </row>
    <row r="78" spans="1:8" x14ac:dyDescent="0.25">
      <c r="A78" s="16" t="s">
        <v>109</v>
      </c>
      <c r="B78" s="13">
        <v>0.41599999999999998</v>
      </c>
      <c r="C78" s="17">
        <v>0.51231527093596052</v>
      </c>
      <c r="E78" s="18">
        <v>2.7021679284239507E-2</v>
      </c>
      <c r="F78">
        <f t="shared" si="1"/>
        <v>53.461203898082445</v>
      </c>
      <c r="H78" s="12">
        <v>1.2603234686854783E-3</v>
      </c>
    </row>
    <row r="79" spans="1:8" x14ac:dyDescent="0.25">
      <c r="A79" s="16" t="s">
        <v>110</v>
      </c>
      <c r="B79" s="13">
        <v>0.32500000000000001</v>
      </c>
      <c r="C79" s="17">
        <v>0.44459644322845421</v>
      </c>
      <c r="E79" s="18">
        <v>2.8464307138572287E-2</v>
      </c>
      <c r="F79">
        <f t="shared" si="1"/>
        <v>56.315379652974229</v>
      </c>
      <c r="H79" s="12">
        <v>1.2854571942754306E-3</v>
      </c>
    </row>
    <row r="80" spans="1:8" x14ac:dyDescent="0.25">
      <c r="A80" s="16" t="s">
        <v>111</v>
      </c>
      <c r="B80" s="13">
        <v>0.58899999999999997</v>
      </c>
      <c r="C80" s="17">
        <v>0.59315206445115809</v>
      </c>
      <c r="E80" s="18">
        <v>2.563729060451566E-2</v>
      </c>
      <c r="F80">
        <f t="shared" si="1"/>
        <v>50.722251788467226</v>
      </c>
      <c r="H80" s="12">
        <v>1.2895762820787455E-3</v>
      </c>
    </row>
    <row r="81" spans="1:8" x14ac:dyDescent="0.25">
      <c r="A81" s="16" t="s">
        <v>112</v>
      </c>
      <c r="B81" s="13">
        <v>0.376</v>
      </c>
      <c r="C81" s="17">
        <v>0.4579780755176614</v>
      </c>
      <c r="E81" s="18">
        <v>2.9575163398692809E-2</v>
      </c>
      <c r="F81">
        <f t="shared" si="1"/>
        <v>58.513159901902078</v>
      </c>
      <c r="H81" s="12">
        <v>1.4275885792913658E-3</v>
      </c>
    </row>
    <row r="82" spans="1:8" x14ac:dyDescent="0.25">
      <c r="A82" s="16" t="s">
        <v>113</v>
      </c>
      <c r="B82" s="13">
        <v>0.34200000000000003</v>
      </c>
      <c r="C82" s="17">
        <v>0.43018867924528303</v>
      </c>
      <c r="E82" s="18">
        <v>3.0081441691214694E-2</v>
      </c>
      <c r="F82">
        <f t="shared" si="1"/>
        <v>59.514809234683263</v>
      </c>
      <c r="H82" s="12">
        <v>1.4815456593311386E-3</v>
      </c>
    </row>
    <row r="83" spans="1:8" x14ac:dyDescent="0.25">
      <c r="A83" s="16" t="s">
        <v>114</v>
      </c>
      <c r="B83" s="13">
        <v>0.45200000000000001</v>
      </c>
      <c r="C83" s="17">
        <v>0.49670329670329672</v>
      </c>
      <c r="E83" s="18">
        <v>2.9086527929901424E-2</v>
      </c>
      <c r="F83">
        <f t="shared" si="1"/>
        <v>57.546416119840849</v>
      </c>
      <c r="H83" s="12">
        <v>1.529025191675794E-3</v>
      </c>
    </row>
    <row r="84" spans="1:8" x14ac:dyDescent="0.25">
      <c r="A84" s="16" t="s">
        <v>115</v>
      </c>
      <c r="B84" s="13">
        <v>0.42399999999999999</v>
      </c>
      <c r="C84" s="17">
        <v>0.47640449438202243</v>
      </c>
      <c r="E84" s="18">
        <v>2.910543271989055E-2</v>
      </c>
      <c r="F84">
        <f t="shared" si="1"/>
        <v>57.583818415295099</v>
      </c>
      <c r="H84" s="12">
        <v>1.5799461582594113E-3</v>
      </c>
    </row>
    <row r="85" spans="1:8" x14ac:dyDescent="0.25">
      <c r="A85" s="16" t="s">
        <v>116</v>
      </c>
      <c r="B85" s="13">
        <v>0.39700000000000002</v>
      </c>
      <c r="C85" s="17">
        <v>0.45267958950969217</v>
      </c>
      <c r="E85" s="18">
        <v>2.9506817779351869E-2</v>
      </c>
      <c r="F85">
        <f t="shared" si="1"/>
        <v>58.377941100261651</v>
      </c>
      <c r="H85" s="12">
        <v>1.6424650256773507E-3</v>
      </c>
    </row>
    <row r="86" spans="1:8" x14ac:dyDescent="0.25">
      <c r="A86" s="16" t="s">
        <v>117</v>
      </c>
      <c r="B86" s="13">
        <v>0.34200000000000003</v>
      </c>
      <c r="C86" s="17">
        <v>0.40665873959571941</v>
      </c>
      <c r="E86" s="18">
        <v>3.0140197249126532E-2</v>
      </c>
      <c r="F86">
        <f t="shared" si="1"/>
        <v>59.631054521611169</v>
      </c>
      <c r="H86" s="12">
        <v>1.7115563221440891E-3</v>
      </c>
    </row>
    <row r="87" spans="1:8" x14ac:dyDescent="0.25">
      <c r="A87" s="16" t="s">
        <v>118</v>
      </c>
      <c r="B87" s="13">
        <v>0.434</v>
      </c>
      <c r="C87" s="17">
        <v>0.45588235294117646</v>
      </c>
      <c r="E87" s="18">
        <v>2.891020282458533E-2</v>
      </c>
      <c r="F87">
        <f t="shared" si="1"/>
        <v>57.197564654745094</v>
      </c>
      <c r="H87" s="12">
        <v>1.7642659157904E-3</v>
      </c>
    </row>
    <row r="88" spans="1:8" x14ac:dyDescent="0.25">
      <c r="A88" s="16" t="s">
        <v>119</v>
      </c>
      <c r="B88" s="13">
        <v>0.34699999999999998</v>
      </c>
      <c r="C88" s="17">
        <v>0.39342403628117911</v>
      </c>
      <c r="E88" s="18">
        <v>3.0010502363031679E-2</v>
      </c>
      <c r="F88">
        <f t="shared" si="1"/>
        <v>59.374458894184734</v>
      </c>
      <c r="H88" s="12">
        <v>1.811657622965167E-3</v>
      </c>
    </row>
    <row r="89" spans="1:8" x14ac:dyDescent="0.25">
      <c r="A89" s="16" t="s">
        <v>120</v>
      </c>
      <c r="B89" s="13">
        <v>0.34300000000000003</v>
      </c>
      <c r="C89" s="17">
        <v>0.3828125</v>
      </c>
      <c r="E89" s="18">
        <v>3.0551325007614986E-2</v>
      </c>
      <c r="F89">
        <f t="shared" si="1"/>
        <v>60.444452708064098</v>
      </c>
      <c r="H89" s="12">
        <v>1.8537052347591487E-3</v>
      </c>
    </row>
    <row r="90" spans="1:8" x14ac:dyDescent="0.25">
      <c r="A90" s="16" t="s">
        <v>121</v>
      </c>
      <c r="B90" s="13">
        <v>0.377</v>
      </c>
      <c r="C90" s="17">
        <v>0.3976793248945148</v>
      </c>
      <c r="E90" s="18">
        <v>3.0532964180654092E-2</v>
      </c>
      <c r="F90">
        <f t="shared" si="1"/>
        <v>60.408126619534642</v>
      </c>
      <c r="H90" s="12">
        <v>1.8861394704966258E-3</v>
      </c>
    </row>
    <row r="91" spans="1:8" x14ac:dyDescent="0.25">
      <c r="A91" s="16" t="s">
        <v>122</v>
      </c>
      <c r="B91" s="13">
        <v>0.502</v>
      </c>
      <c r="C91" s="17">
        <v>0.46224677716390422</v>
      </c>
      <c r="E91" s="18">
        <v>3.0033968267618352E-2</v>
      </c>
      <c r="F91">
        <f t="shared" si="1"/>
        <v>59.420885154246697</v>
      </c>
      <c r="H91" s="12">
        <v>1.9048028550543922E-3</v>
      </c>
    </row>
    <row r="92" spans="1:8" x14ac:dyDescent="0.25">
      <c r="A92" s="16" t="s">
        <v>123</v>
      </c>
      <c r="B92" s="13">
        <v>0.53800000000000003</v>
      </c>
      <c r="C92" s="17">
        <v>0.47484554280670788</v>
      </c>
      <c r="E92" s="18">
        <v>3.0279723284492761E-2</v>
      </c>
      <c r="F92">
        <f t="shared" si="1"/>
        <v>59.907100645441666</v>
      </c>
      <c r="H92" s="12">
        <v>1.9421647402569503E-3</v>
      </c>
    </row>
    <row r="93" spans="1:8" x14ac:dyDescent="0.25">
      <c r="A93" s="16" t="s">
        <v>124</v>
      </c>
      <c r="B93" s="13">
        <v>0.39900000000000002</v>
      </c>
      <c r="C93" s="17">
        <v>0.39504950495049507</v>
      </c>
      <c r="E93" s="18">
        <v>3.0894098346500885E-2</v>
      </c>
      <c r="F93">
        <f t="shared" si="1"/>
        <v>61.122614681946075</v>
      </c>
      <c r="H93" s="12">
        <v>1.9988775201830507E-3</v>
      </c>
    </row>
    <row r="94" spans="1:8" x14ac:dyDescent="0.25">
      <c r="A94" s="16" t="s">
        <v>125</v>
      </c>
      <c r="B94" s="13">
        <v>0.40100000000000002</v>
      </c>
      <c r="C94" s="17">
        <v>0.39007782101167315</v>
      </c>
      <c r="E94" s="18">
        <v>3.0312281926029309E-2</v>
      </c>
      <c r="F94">
        <f t="shared" si="1"/>
        <v>59.971516485609129</v>
      </c>
      <c r="H94" s="12">
        <v>2.0673412421493369E-3</v>
      </c>
    </row>
    <row r="95" spans="1:8" x14ac:dyDescent="0.25">
      <c r="A95" s="16" t="s">
        <v>126</v>
      </c>
      <c r="B95" s="13">
        <v>0.36199999999999999</v>
      </c>
      <c r="C95" s="17">
        <v>0.364551863041289</v>
      </c>
      <c r="E95" s="18">
        <v>2.8899326479971642E-2</v>
      </c>
      <c r="F95">
        <f t="shared" si="1"/>
        <v>57.176046285329868</v>
      </c>
      <c r="H95" s="12">
        <v>2.1357674583481032E-3</v>
      </c>
    </row>
    <row r="96" spans="1:8" x14ac:dyDescent="0.25">
      <c r="A96" s="16" t="s">
        <v>127</v>
      </c>
      <c r="B96" s="13">
        <v>0.42399999999999999</v>
      </c>
      <c r="C96" s="17">
        <v>0.39737582005623245</v>
      </c>
      <c r="E96" s="18">
        <v>2.7453438395415471E-2</v>
      </c>
      <c r="F96">
        <f t="shared" si="1"/>
        <v>54.315420308344414</v>
      </c>
      <c r="H96" s="12">
        <v>2.1982449856733522E-3</v>
      </c>
    </row>
    <row r="97" spans="1:8" x14ac:dyDescent="0.25">
      <c r="A97" s="16" t="s">
        <v>128</v>
      </c>
      <c r="B97" s="13">
        <v>0.307</v>
      </c>
      <c r="C97" s="17">
        <v>0.31551901336074001</v>
      </c>
      <c r="E97" s="18">
        <v>2.775978407557355E-2</v>
      </c>
      <c r="F97">
        <f t="shared" si="1"/>
        <v>54.921511761727182</v>
      </c>
      <c r="H97" s="12">
        <v>2.2762033288349077E-3</v>
      </c>
    </row>
    <row r="98" spans="1:8" x14ac:dyDescent="0.25">
      <c r="A98" s="16" t="s">
        <v>129</v>
      </c>
      <c r="B98" s="13">
        <v>0.41099999999999998</v>
      </c>
      <c r="C98" s="17">
        <v>0.37127371273712734</v>
      </c>
      <c r="E98" s="18">
        <v>2.7480675894301636E-2</v>
      </c>
      <c r="F98">
        <f t="shared" si="1"/>
        <v>54.369308501831938</v>
      </c>
      <c r="H98" s="12">
        <v>2.3548445083587991E-3</v>
      </c>
    </row>
    <row r="99" spans="1:8" x14ac:dyDescent="0.25">
      <c r="A99" s="16" t="s">
        <v>130</v>
      </c>
      <c r="B99" s="13">
        <v>0.42</v>
      </c>
      <c r="C99" s="17">
        <v>0.36585365853658536</v>
      </c>
      <c r="E99" s="18">
        <v>2.7150573635105577E-2</v>
      </c>
      <c r="F99">
        <f t="shared" si="1"/>
        <v>53.716215701770793</v>
      </c>
      <c r="H99" s="12">
        <v>2.4329271014686847E-3</v>
      </c>
    </row>
    <row r="100" spans="1:8" x14ac:dyDescent="0.25">
      <c r="A100" s="16" t="s">
        <v>131</v>
      </c>
      <c r="B100" s="13">
        <v>0.45800000000000002</v>
      </c>
      <c r="C100" s="17">
        <v>0.37664473684210531</v>
      </c>
      <c r="E100" s="18">
        <v>2.7242022931294994E-2</v>
      </c>
      <c r="F100">
        <f t="shared" si="1"/>
        <v>53.897144111825973</v>
      </c>
      <c r="H100" s="12">
        <v>2.5064438716558527E-3</v>
      </c>
    </row>
    <row r="101" spans="1:8" x14ac:dyDescent="0.25">
      <c r="A101" s="16" t="s">
        <v>132</v>
      </c>
      <c r="B101" s="13">
        <v>0.53800000000000003</v>
      </c>
      <c r="C101" s="17">
        <v>0.40665154950869242</v>
      </c>
      <c r="E101" s="18">
        <v>2.7083702784181592E-2</v>
      </c>
      <c r="F101">
        <f t="shared" si="1"/>
        <v>53.583914664574685</v>
      </c>
      <c r="H101" s="12">
        <v>2.5802447242418867E-3</v>
      </c>
    </row>
    <row r="102" spans="1:8" x14ac:dyDescent="0.25">
      <c r="A102" s="16" t="s">
        <v>133</v>
      </c>
      <c r="B102" s="13">
        <v>0.42899999999999999</v>
      </c>
      <c r="C102" s="17">
        <v>0.3479318734793187</v>
      </c>
      <c r="E102" s="18">
        <v>2.7324705256626187E-2</v>
      </c>
      <c r="F102">
        <f t="shared" si="1"/>
        <v>54.060727455658963</v>
      </c>
      <c r="H102" s="12">
        <v>2.6549064799219926E-3</v>
      </c>
    </row>
    <row r="103" spans="1:8" x14ac:dyDescent="0.25">
      <c r="A103" s="16" t="s">
        <v>134</v>
      </c>
      <c r="B103" s="13">
        <v>0.45900000000000002</v>
      </c>
      <c r="C103" s="17">
        <v>0.35553834237025567</v>
      </c>
      <c r="E103" s="18">
        <v>2.8195906043248523E-2</v>
      </c>
      <c r="F103">
        <f t="shared" si="1"/>
        <v>55.784359891669403</v>
      </c>
      <c r="H103" s="12">
        <v>2.7529861018604856E-3</v>
      </c>
    </row>
    <row r="104" spans="1:8" x14ac:dyDescent="0.25">
      <c r="A104" s="16" t="s">
        <v>135</v>
      </c>
      <c r="B104" s="13">
        <v>0.40500000000000003</v>
      </c>
      <c r="C104" s="17">
        <v>0.31864673485444539</v>
      </c>
      <c r="E104" s="18">
        <v>2.9158678496589239E-2</v>
      </c>
      <c r="F104">
        <f t="shared" si="1"/>
        <v>57.689162842444034</v>
      </c>
      <c r="H104" s="12">
        <v>2.884658254937804E-3</v>
      </c>
    </row>
    <row r="105" spans="1:8" x14ac:dyDescent="0.25">
      <c r="A105" s="16" t="s">
        <v>136</v>
      </c>
      <c r="B105" s="13">
        <v>0.38800000000000001</v>
      </c>
      <c r="C105" s="17">
        <v>0.30171073094867806</v>
      </c>
      <c r="E105" s="18">
        <v>3.0404738400789732E-2</v>
      </c>
      <c r="F105">
        <f t="shared" si="1"/>
        <v>60.154437554165654</v>
      </c>
      <c r="H105" s="12">
        <v>3.0018845912231896E-3</v>
      </c>
    </row>
    <row r="106" spans="1:8" x14ac:dyDescent="0.25">
      <c r="A106" s="16" t="s">
        <v>137</v>
      </c>
      <c r="B106" s="13">
        <v>0.45600000000000002</v>
      </c>
      <c r="C106" s="17">
        <v>0.32853025936599428</v>
      </c>
      <c r="E106" s="18">
        <v>3.0778979767347121E-2</v>
      </c>
      <c r="F106">
        <f t="shared" si="1"/>
        <v>60.894857636654422</v>
      </c>
      <c r="H106" s="12">
        <v>3.1367401439369932E-3</v>
      </c>
    </row>
    <row r="107" spans="1:8" x14ac:dyDescent="0.25">
      <c r="A107" s="16" t="s">
        <v>138</v>
      </c>
      <c r="B107" s="13">
        <v>0.621</v>
      </c>
      <c r="C107" s="17">
        <v>0.38547486033519551</v>
      </c>
      <c r="E107" s="18">
        <v>3.2143347521625704E-2</v>
      </c>
      <c r="F107">
        <f t="shared" si="1"/>
        <v>63.59419922590935</v>
      </c>
      <c r="H107" s="12">
        <v>3.3090759302485239E-3</v>
      </c>
    </row>
    <row r="108" spans="1:8" x14ac:dyDescent="0.25">
      <c r="A108" s="16" t="s">
        <v>139</v>
      </c>
      <c r="B108" s="13">
        <v>0.63900000000000001</v>
      </c>
      <c r="C108" s="17">
        <v>0.38103756708407871</v>
      </c>
      <c r="E108" s="18">
        <v>3.2534608839626541E-2</v>
      </c>
      <c r="F108">
        <f t="shared" si="1"/>
        <v>64.368292533695566</v>
      </c>
      <c r="H108" s="12">
        <v>3.4447868279446256E-3</v>
      </c>
    </row>
    <row r="109" spans="1:8" x14ac:dyDescent="0.25">
      <c r="A109" s="16" t="s">
        <v>140</v>
      </c>
      <c r="B109" s="13">
        <v>0.56999999999999995</v>
      </c>
      <c r="C109" s="17">
        <v>0.3462940461725395</v>
      </c>
      <c r="E109" s="18">
        <v>3.3311903012490818E-2</v>
      </c>
      <c r="F109">
        <f t="shared" si="1"/>
        <v>65.906134864927935</v>
      </c>
      <c r="H109" s="12">
        <v>3.5497795738427631E-3</v>
      </c>
    </row>
    <row r="110" spans="1:8" x14ac:dyDescent="0.25">
      <c r="A110" s="16" t="s">
        <v>141</v>
      </c>
      <c r="B110" s="13">
        <v>0.67500000000000004</v>
      </c>
      <c r="C110" s="17">
        <v>0.37793952967525196</v>
      </c>
      <c r="E110" s="18">
        <v>3.4492185720143988E-2</v>
      </c>
      <c r="F110">
        <f t="shared" si="1"/>
        <v>68.241272286532592</v>
      </c>
      <c r="H110" s="12">
        <v>3.6132501025197068E-3</v>
      </c>
    </row>
    <row r="111" spans="1:8" x14ac:dyDescent="0.25">
      <c r="A111" s="16" t="s">
        <v>142</v>
      </c>
      <c r="B111" s="13">
        <v>0.6</v>
      </c>
      <c r="C111" s="17">
        <v>0.34383954154727792</v>
      </c>
      <c r="E111" s="18">
        <v>3.3423192703419154E-2</v>
      </c>
      <c r="F111">
        <f t="shared" si="1"/>
        <v>66.126316623281667</v>
      </c>
      <c r="H111" s="12">
        <v>3.6617693309969894E-3</v>
      </c>
    </row>
    <row r="112" spans="1:8" x14ac:dyDescent="0.25">
      <c r="A112" s="16" t="s">
        <v>143</v>
      </c>
      <c r="B112" s="13">
        <v>0.60699999999999998</v>
      </c>
      <c r="C112" s="17">
        <v>0.33948545861297535</v>
      </c>
      <c r="E112" s="18">
        <v>3.3551489248029913E-2</v>
      </c>
      <c r="F112">
        <f t="shared" si="1"/>
        <v>66.380145693588759</v>
      </c>
      <c r="H112" s="12">
        <v>3.7442678420373087E-3</v>
      </c>
    </row>
    <row r="113" spans="1:8" x14ac:dyDescent="0.25">
      <c r="A113" s="16" t="s">
        <v>144</v>
      </c>
      <c r="B113" s="13">
        <v>0.72399999999999998</v>
      </c>
      <c r="C113" s="17">
        <v>0.37242798353909462</v>
      </c>
      <c r="E113" s="18">
        <v>3.3797322457664682E-2</v>
      </c>
      <c r="F113">
        <f t="shared" si="1"/>
        <v>66.866515885720744</v>
      </c>
      <c r="H113" s="12">
        <v>3.8611579040695094E-3</v>
      </c>
    </row>
    <row r="114" spans="1:8" x14ac:dyDescent="0.25">
      <c r="A114" s="16" t="s">
        <v>145</v>
      </c>
      <c r="B114" s="13">
        <v>0.76700000000000002</v>
      </c>
      <c r="C114" s="17">
        <v>0.37634936211972525</v>
      </c>
      <c r="E114" s="18">
        <v>3.3685144124168516E-2</v>
      </c>
      <c r="F114">
        <f t="shared" si="1"/>
        <v>66.644575987134075</v>
      </c>
      <c r="H114" s="12">
        <v>4.0354767184035481E-3</v>
      </c>
    </row>
    <row r="115" spans="1:8" x14ac:dyDescent="0.25">
      <c r="A115" s="16" t="s">
        <v>146</v>
      </c>
      <c r="B115" s="13">
        <v>0.74399999999999999</v>
      </c>
      <c r="C115" s="17">
        <v>0.35994194484760517</v>
      </c>
      <c r="E115" s="18">
        <v>3.5217294406061958E-2</v>
      </c>
      <c r="F115">
        <f t="shared" si="1"/>
        <v>69.675867927253591</v>
      </c>
      <c r="H115" s="12">
        <v>4.2478270559393808E-3</v>
      </c>
    </row>
    <row r="116" spans="1:8" x14ac:dyDescent="0.25">
      <c r="A116" s="16" t="s">
        <v>147</v>
      </c>
      <c r="B116" s="13">
        <v>0.83199999999999996</v>
      </c>
      <c r="C116" s="17">
        <v>0.37938896488828089</v>
      </c>
      <c r="E116" s="18">
        <v>3.5263063707945595E-2</v>
      </c>
      <c r="F116">
        <f t="shared" si="1"/>
        <v>69.766420477838452</v>
      </c>
      <c r="H116" s="12">
        <v>4.4157122405153902E-3</v>
      </c>
    </row>
    <row r="117" spans="1:8" x14ac:dyDescent="0.25">
      <c r="A117" s="16" t="s">
        <v>148</v>
      </c>
      <c r="B117" s="13">
        <v>0.89300000000000002</v>
      </c>
      <c r="C117" s="17">
        <v>0.38842975206611574</v>
      </c>
      <c r="E117" s="18">
        <v>3.4845971032689119E-2</v>
      </c>
      <c r="F117">
        <f t="shared" si="1"/>
        <v>68.941220965930668</v>
      </c>
      <c r="H117" s="12">
        <v>4.5648177211784231E-3</v>
      </c>
    </row>
    <row r="118" spans="1:8" x14ac:dyDescent="0.25">
      <c r="A118" s="16" t="s">
        <v>149</v>
      </c>
      <c r="B118" s="13">
        <v>0.89900000000000002</v>
      </c>
      <c r="C118" s="17">
        <v>0.38255319148936168</v>
      </c>
      <c r="E118" s="18">
        <v>3.5137561150756245E-2</v>
      </c>
      <c r="F118">
        <f t="shared" si="1"/>
        <v>69.518119188749296</v>
      </c>
      <c r="H118" s="12">
        <v>4.6990709573178939E-3</v>
      </c>
    </row>
    <row r="119" spans="1:8" x14ac:dyDescent="0.25">
      <c r="A119" s="16" t="s">
        <v>150</v>
      </c>
      <c r="B119" s="13">
        <v>0.95499999999999996</v>
      </c>
      <c r="C119" s="17">
        <v>0.391072891072891</v>
      </c>
      <c r="E119" s="18">
        <v>3.4726529144757545E-2</v>
      </c>
      <c r="F119">
        <f t="shared" si="1"/>
        <v>68.704910444385618</v>
      </c>
      <c r="H119" s="12">
        <v>4.795290099321379E-3</v>
      </c>
    </row>
    <row r="120" spans="1:8" x14ac:dyDescent="0.25">
      <c r="A120" s="16" t="s">
        <v>151</v>
      </c>
      <c r="B120" s="13">
        <v>1.089</v>
      </c>
      <c r="C120" s="17">
        <v>0.41580756013745701</v>
      </c>
      <c r="E120" s="18">
        <v>3.4088974508310561E-2</v>
      </c>
      <c r="F120">
        <f t="shared" si="1"/>
        <v>67.443536639422291</v>
      </c>
      <c r="H120" s="12">
        <v>4.8922539312754804E-3</v>
      </c>
    </row>
    <row r="121" spans="1:8" x14ac:dyDescent="0.25">
      <c r="A121" s="16" t="s">
        <v>152</v>
      </c>
      <c r="B121" s="13">
        <v>1.17</v>
      </c>
      <c r="C121" s="17">
        <v>0.42560931247726441</v>
      </c>
      <c r="E121" s="18">
        <v>3.3035634544967399E-2</v>
      </c>
      <c r="F121">
        <f t="shared" si="1"/>
        <v>65.359549853777466</v>
      </c>
      <c r="H121" s="12">
        <v>5.010270608198625E-3</v>
      </c>
    </row>
    <row r="122" spans="1:8" x14ac:dyDescent="0.25">
      <c r="A122" s="16" t="s">
        <v>153</v>
      </c>
      <c r="B122" s="13">
        <v>1.202</v>
      </c>
      <c r="C122" s="17">
        <v>0.42563739376770537</v>
      </c>
      <c r="E122" s="18">
        <v>3.3521741065467979E-2</v>
      </c>
      <c r="F122">
        <f t="shared" si="1"/>
        <v>66.321290222882737</v>
      </c>
      <c r="H122" s="12">
        <v>5.1226133784325074E-3</v>
      </c>
    </row>
    <row r="123" spans="1:8" x14ac:dyDescent="0.25">
      <c r="A123" s="16" t="s">
        <v>154</v>
      </c>
      <c r="B123" s="13">
        <v>1.2250000000000001</v>
      </c>
      <c r="C123" s="17">
        <v>0.42328956461644784</v>
      </c>
      <c r="E123" s="18">
        <v>3.3887779995564429E-2</v>
      </c>
      <c r="F123">
        <f t="shared" si="1"/>
        <v>67.045482145622927</v>
      </c>
      <c r="H123" s="12">
        <v>5.2472832113550682E-3</v>
      </c>
    </row>
    <row r="124" spans="1:8" x14ac:dyDescent="0.25">
      <c r="A124" s="16" t="s">
        <v>155</v>
      </c>
      <c r="B124" s="13">
        <v>1.2130000000000001</v>
      </c>
      <c r="C124" s="17">
        <v>0.41272541680843827</v>
      </c>
      <c r="E124" s="18">
        <v>3.3964685577731558E-2</v>
      </c>
      <c r="F124">
        <f t="shared" si="1"/>
        <v>67.19763645719955</v>
      </c>
      <c r="H124" s="12">
        <v>5.3856706642474664E-3</v>
      </c>
    </row>
    <row r="125" spans="1:8" x14ac:dyDescent="0.25">
      <c r="A125" s="16" t="s">
        <v>156</v>
      </c>
      <c r="B125" s="13">
        <v>1.222</v>
      </c>
      <c r="C125" s="17">
        <v>0.40814963259853038</v>
      </c>
      <c r="E125" s="18">
        <v>3.4654997126817841E-2</v>
      </c>
      <c r="F125">
        <f t="shared" si="1"/>
        <v>68.563387493273311</v>
      </c>
      <c r="H125" s="12">
        <v>5.5341908677010122E-3</v>
      </c>
    </row>
    <row r="126" spans="1:8" x14ac:dyDescent="0.25">
      <c r="A126" s="16" t="s">
        <v>157</v>
      </c>
      <c r="B126" s="13">
        <v>1.2509999999999999</v>
      </c>
      <c r="C126" s="17">
        <v>0.40775749674054756</v>
      </c>
      <c r="E126" s="18">
        <v>3.4525282885431399E-2</v>
      </c>
      <c r="F126">
        <f t="shared" si="1"/>
        <v>68.306753572253811</v>
      </c>
      <c r="H126" s="12">
        <v>5.697489391796322E-3</v>
      </c>
    </row>
    <row r="127" spans="1:8" x14ac:dyDescent="0.25">
      <c r="A127" s="16" t="s">
        <v>158</v>
      </c>
      <c r="B127" s="13">
        <v>1.4770000000000001</v>
      </c>
      <c r="C127" s="17">
        <v>0.44248052726183346</v>
      </c>
      <c r="E127" s="18">
        <v>3.547787610619469E-2</v>
      </c>
      <c r="F127">
        <f t="shared" si="1"/>
        <v>70.191417359114041</v>
      </c>
      <c r="H127" s="12">
        <v>5.8849557522123895E-3</v>
      </c>
    </row>
    <row r="128" spans="1:8" x14ac:dyDescent="0.25">
      <c r="A128" s="16" t="s">
        <v>159</v>
      </c>
      <c r="B128" s="13">
        <v>1.395</v>
      </c>
      <c r="C128" s="17">
        <v>0.4214501510574018</v>
      </c>
      <c r="E128" s="18">
        <v>3.5432792250873542E-2</v>
      </c>
      <c r="F128">
        <f t="shared" si="1"/>
        <v>70.102220934403263</v>
      </c>
      <c r="H128" s="12">
        <v>6.0728028661152641E-3</v>
      </c>
    </row>
    <row r="129" spans="1:8" x14ac:dyDescent="0.25">
      <c r="A129" s="16" t="s">
        <v>160</v>
      </c>
      <c r="B129" s="13">
        <v>1.3680000000000001</v>
      </c>
      <c r="C129" s="17">
        <v>0.4099490560383578</v>
      </c>
      <c r="E129" s="18">
        <v>3.5668874172185436E-2</v>
      </c>
      <c r="F129">
        <f t="shared" si="1"/>
        <v>70.569298631505063</v>
      </c>
      <c r="H129" s="12">
        <v>6.2384105960264901E-3</v>
      </c>
    </row>
    <row r="130" spans="1:8" x14ac:dyDescent="0.25">
      <c r="A130" s="16" t="s">
        <v>161</v>
      </c>
      <c r="B130" s="13">
        <v>1.429</v>
      </c>
      <c r="C130" s="17">
        <v>0.41384303504199249</v>
      </c>
      <c r="E130" s="18">
        <v>3.568473860235874E-2</v>
      </c>
      <c r="F130">
        <f t="shared" si="1"/>
        <v>70.600685708795879</v>
      </c>
      <c r="H130" s="12">
        <v>6.385319486005985E-3</v>
      </c>
    </row>
    <row r="131" spans="1:8" x14ac:dyDescent="0.25">
      <c r="A131" s="16" t="s">
        <v>162</v>
      </c>
      <c r="B131" s="13">
        <v>1.538</v>
      </c>
      <c r="C131" s="17">
        <v>0.42310866574965617</v>
      </c>
      <c r="E131" s="18">
        <v>3.5697078533572776E-2</v>
      </c>
      <c r="F131">
        <f t="shared" si="1"/>
        <v>70.625099719923114</v>
      </c>
      <c r="H131" s="12">
        <v>6.5612544347597567E-3</v>
      </c>
    </row>
    <row r="132" spans="1:8" x14ac:dyDescent="0.25">
      <c r="A132" s="16" t="s">
        <v>163</v>
      </c>
      <c r="B132" s="13">
        <v>1.643</v>
      </c>
      <c r="C132" s="17">
        <v>0.43168681029952705</v>
      </c>
      <c r="E132" s="18">
        <v>3.6025253189530447E-2</v>
      </c>
      <c r="F132">
        <f t="shared" si="1"/>
        <v>71.274378841763962</v>
      </c>
      <c r="H132" s="12">
        <v>6.778026217721075E-3</v>
      </c>
    </row>
    <row r="133" spans="1:8" x14ac:dyDescent="0.25">
      <c r="A133" s="16" t="s">
        <v>164</v>
      </c>
      <c r="B133" s="13">
        <v>1.7150000000000001</v>
      </c>
      <c r="C133" s="17">
        <v>0.43672014260249553</v>
      </c>
      <c r="E133" s="18">
        <v>3.6315092674315971E-2</v>
      </c>
      <c r="F133">
        <f t="shared" si="1"/>
        <v>71.847813513637661</v>
      </c>
      <c r="H133" s="12">
        <v>6.9947043248014124E-3</v>
      </c>
    </row>
    <row r="134" spans="1:8" x14ac:dyDescent="0.25">
      <c r="A134" s="16" t="s">
        <v>165</v>
      </c>
      <c r="B134" s="13">
        <v>1.774</v>
      </c>
      <c r="C134" s="17">
        <v>0.43998015873015872</v>
      </c>
      <c r="E134" s="18">
        <v>3.6500915873654109E-2</v>
      </c>
      <c r="F134">
        <f t="shared" ref="F134:F197" si="2">F135*E134/E135</f>
        <v>72.215456539976316</v>
      </c>
      <c r="H134" s="12">
        <v>7.2689094402001511E-3</v>
      </c>
    </row>
    <row r="135" spans="1:8" x14ac:dyDescent="0.25">
      <c r="A135" s="16" t="s">
        <v>166</v>
      </c>
      <c r="B135" s="13">
        <v>1.8879999999999999</v>
      </c>
      <c r="C135" s="17">
        <v>0.45189085686931546</v>
      </c>
      <c r="E135" s="18">
        <v>3.7273637273637271E-2</v>
      </c>
      <c r="F135">
        <f t="shared" si="2"/>
        <v>73.744251841199727</v>
      </c>
      <c r="H135" s="12">
        <v>7.5393575393575395E-3</v>
      </c>
    </row>
    <row r="136" spans="1:8" x14ac:dyDescent="0.25">
      <c r="A136" s="16" t="s">
        <v>167</v>
      </c>
      <c r="B136" s="13">
        <v>1.9490000000000001</v>
      </c>
      <c r="C136" s="17">
        <v>0.45891217329879919</v>
      </c>
      <c r="E136" s="18">
        <v>3.7662457369342803E-2</v>
      </c>
      <c r="F136">
        <f t="shared" si="2"/>
        <v>74.513515298053392</v>
      </c>
      <c r="H136" s="12">
        <v>7.7103880541985444E-3</v>
      </c>
    </row>
    <row r="137" spans="1:8" x14ac:dyDescent="0.25">
      <c r="A137" s="16" t="s">
        <v>168</v>
      </c>
      <c r="B137" s="13">
        <v>2.0699999999999998</v>
      </c>
      <c r="C137" s="17">
        <v>0.47271066453528204</v>
      </c>
      <c r="E137" s="18">
        <v>3.7192461238510818E-2</v>
      </c>
      <c r="F137">
        <f t="shared" si="2"/>
        <v>73.583648626281672</v>
      </c>
      <c r="H137" s="12">
        <v>7.7987187819144E-3</v>
      </c>
    </row>
    <row r="138" spans="1:8" x14ac:dyDescent="0.25">
      <c r="A138" s="16" t="s">
        <v>169</v>
      </c>
      <c r="B138" s="13">
        <v>2.1589999999999998</v>
      </c>
      <c r="C138" s="17">
        <v>0.48084632516703779</v>
      </c>
      <c r="E138" s="18">
        <v>3.6923577538118257E-2</v>
      </c>
      <c r="F138">
        <f t="shared" si="2"/>
        <v>73.051674052075924</v>
      </c>
      <c r="H138" s="12">
        <v>7.87002603198215E-3</v>
      </c>
    </row>
    <row r="139" spans="1:8" x14ac:dyDescent="0.25">
      <c r="A139" s="16" t="s">
        <v>170</v>
      </c>
      <c r="B139" s="13">
        <v>2.1419999999999999</v>
      </c>
      <c r="C139" s="17">
        <v>0.47420854549479735</v>
      </c>
      <c r="E139" s="18">
        <v>3.6725909469591776E-2</v>
      </c>
      <c r="F139">
        <f t="shared" si="2"/>
        <v>72.660596473052266</v>
      </c>
      <c r="H139" s="12">
        <v>7.9422382671480145E-3</v>
      </c>
    </row>
    <row r="140" spans="1:8" x14ac:dyDescent="0.25">
      <c r="A140" s="16" t="s">
        <v>171</v>
      </c>
      <c r="B140" s="13">
        <v>2.25</v>
      </c>
      <c r="C140" s="17">
        <v>0.48335123523093443</v>
      </c>
      <c r="E140" s="18">
        <v>3.6514599381890313E-2</v>
      </c>
      <c r="F140">
        <f t="shared" si="2"/>
        <v>72.242528759143809</v>
      </c>
      <c r="H140" s="12">
        <v>8.0123621938281292E-3</v>
      </c>
    </row>
    <row r="141" spans="1:8" x14ac:dyDescent="0.25">
      <c r="A141" s="16" t="s">
        <v>172</v>
      </c>
      <c r="B141" s="13">
        <v>2.383</v>
      </c>
      <c r="C141" s="17">
        <v>0.49184726522187827</v>
      </c>
      <c r="E141" s="18">
        <v>3.6996134732192154E-2</v>
      </c>
      <c r="F141">
        <f t="shared" si="2"/>
        <v>73.195225269076715</v>
      </c>
      <c r="H141" s="12">
        <v>8.1446714522363343E-3</v>
      </c>
    </row>
    <row r="142" spans="1:8" x14ac:dyDescent="0.25">
      <c r="A142" s="16" t="s">
        <v>173</v>
      </c>
      <c r="B142" s="13">
        <v>2.5779999999999998</v>
      </c>
      <c r="C142" s="17">
        <v>0.5066823899371069</v>
      </c>
      <c r="E142" s="18">
        <v>3.6641396737881915E-2</v>
      </c>
      <c r="F142">
        <f t="shared" si="2"/>
        <v>72.493391750710671</v>
      </c>
      <c r="H142" s="12">
        <v>8.2885366413967387E-3</v>
      </c>
    </row>
    <row r="143" spans="1:8" x14ac:dyDescent="0.25">
      <c r="A143" s="16" t="s">
        <v>174</v>
      </c>
      <c r="B143" s="13">
        <v>2.4590000000000001</v>
      </c>
      <c r="C143" s="17">
        <v>0.49081836327345313</v>
      </c>
      <c r="E143" s="18">
        <v>3.6616613858658213E-2</v>
      </c>
      <c r="F143">
        <f t="shared" si="2"/>
        <v>72.444359914257305</v>
      </c>
      <c r="H143" s="12">
        <v>8.4263213482114151E-3</v>
      </c>
    </row>
    <row r="144" spans="1:8" x14ac:dyDescent="0.25">
      <c r="A144" s="16" t="s">
        <v>175</v>
      </c>
      <c r="B144" s="13">
        <v>2.548</v>
      </c>
      <c r="C144" s="17">
        <v>0.49533437013996889</v>
      </c>
      <c r="E144" s="18">
        <v>3.7517818549685014E-2</v>
      </c>
      <c r="F144">
        <f t="shared" si="2"/>
        <v>74.227353755391121</v>
      </c>
      <c r="H144" s="12">
        <v>8.5666988550144839E-3</v>
      </c>
    </row>
    <row r="145" spans="1:8" x14ac:dyDescent="0.25">
      <c r="A145" s="16" t="s">
        <v>176</v>
      </c>
      <c r="B145" s="13">
        <v>2.778</v>
      </c>
      <c r="C145" s="17">
        <v>0.51539888682745827</v>
      </c>
      <c r="E145" s="18">
        <v>3.7152217044248606E-2</v>
      </c>
      <c r="F145">
        <f t="shared" si="2"/>
        <v>73.504027258100422</v>
      </c>
      <c r="H145" s="12">
        <v>8.7297559175010375E-3</v>
      </c>
    </row>
    <row r="146" spans="1:8" x14ac:dyDescent="0.25">
      <c r="A146" s="16" t="s">
        <v>177</v>
      </c>
      <c r="B146" s="13">
        <v>2.8180000000000001</v>
      </c>
      <c r="C146" s="17">
        <v>0.51413975551906588</v>
      </c>
      <c r="E146" s="18">
        <v>3.7876327874936215E-2</v>
      </c>
      <c r="F146">
        <f t="shared" si="2"/>
        <v>74.936648686139463</v>
      </c>
      <c r="H146" s="12">
        <v>8.8973419306953658E-3</v>
      </c>
    </row>
    <row r="147" spans="1:8" x14ac:dyDescent="0.25">
      <c r="A147" s="16" t="s">
        <v>178</v>
      </c>
      <c r="B147" s="13">
        <v>2.9710000000000001</v>
      </c>
      <c r="C147" s="17">
        <v>0.52491166077738516</v>
      </c>
      <c r="E147" s="18">
        <v>3.8897976351825021E-2</v>
      </c>
      <c r="F147">
        <f t="shared" si="2"/>
        <v>76.957935259804572</v>
      </c>
      <c r="H147" s="12">
        <v>9.0666915922792916E-3</v>
      </c>
    </row>
    <row r="148" spans="1:8" x14ac:dyDescent="0.25">
      <c r="A148" s="16" t="s">
        <v>179</v>
      </c>
      <c r="B148" s="13">
        <v>3.093</v>
      </c>
      <c r="C148" s="17">
        <v>0.53309203722854193</v>
      </c>
      <c r="E148" s="18">
        <v>3.9695374200827381E-2</v>
      </c>
      <c r="F148">
        <f t="shared" si="2"/>
        <v>78.535551830003129</v>
      </c>
      <c r="H148" s="12">
        <v>9.1810831139526143E-3</v>
      </c>
    </row>
    <row r="149" spans="1:8" x14ac:dyDescent="0.25">
      <c r="A149" s="16" t="s">
        <v>180</v>
      </c>
      <c r="B149" s="13">
        <v>3.0750000000000002</v>
      </c>
      <c r="C149" s="17">
        <v>0.53053830227743271</v>
      </c>
      <c r="E149" s="18">
        <v>3.9847991313789362E-2</v>
      </c>
      <c r="F149">
        <f t="shared" si="2"/>
        <v>78.837498075037431</v>
      </c>
      <c r="H149" s="12">
        <v>9.2715857055185747E-3</v>
      </c>
    </row>
    <row r="150" spans="1:8" x14ac:dyDescent="0.25">
      <c r="A150" s="16" t="s">
        <v>181</v>
      </c>
      <c r="B150" s="13">
        <v>3.21</v>
      </c>
      <c r="C150" s="17">
        <v>0.53967720242098183</v>
      </c>
      <c r="E150" s="18">
        <v>3.9826778361493682E-2</v>
      </c>
      <c r="F150">
        <f t="shared" si="2"/>
        <v>78.795529181985657</v>
      </c>
      <c r="H150" s="12">
        <v>9.3473425150267415E-3</v>
      </c>
    </row>
    <row r="151" spans="1:8" x14ac:dyDescent="0.25">
      <c r="A151" s="16" t="s">
        <v>182</v>
      </c>
      <c r="B151" s="13">
        <v>3.2429999999999999</v>
      </c>
      <c r="C151" s="17">
        <v>0.5418546365914787</v>
      </c>
      <c r="E151" s="18">
        <v>3.9152060634770253E-2</v>
      </c>
      <c r="F151">
        <f t="shared" si="2"/>
        <v>77.460629837552588</v>
      </c>
      <c r="H151" s="12">
        <v>9.3841781146376136E-3</v>
      </c>
    </row>
    <row r="152" spans="1:8" x14ac:dyDescent="0.25">
      <c r="A152" s="16" t="s">
        <v>183</v>
      </c>
      <c r="B152" s="13">
        <v>3.0419999999999998</v>
      </c>
      <c r="C152" s="17">
        <v>0.52303988995873452</v>
      </c>
      <c r="E152" s="18">
        <v>3.8383216518279979E-2</v>
      </c>
      <c r="F152">
        <f t="shared" si="2"/>
        <v>75.939505571175062</v>
      </c>
      <c r="H152" s="12">
        <v>9.4193976131843153E-3</v>
      </c>
    </row>
    <row r="153" spans="1:8" x14ac:dyDescent="0.25">
      <c r="A153" s="16" t="s">
        <v>184</v>
      </c>
      <c r="B153" s="13">
        <v>3.0880000000000001</v>
      </c>
      <c r="C153" s="17">
        <v>0.52651321398124462</v>
      </c>
      <c r="E153" s="18">
        <v>3.8273122753924721E-2</v>
      </c>
      <c r="F153">
        <f t="shared" si="2"/>
        <v>75.721689900942579</v>
      </c>
      <c r="H153" s="12">
        <v>9.4571590694155477E-3</v>
      </c>
    </row>
    <row r="154" spans="1:8" x14ac:dyDescent="0.25">
      <c r="A154" s="16" t="s">
        <v>185</v>
      </c>
      <c r="B154" s="13">
        <v>3.1070000000000002</v>
      </c>
      <c r="C154" s="17">
        <v>0.52598611816488916</v>
      </c>
      <c r="E154" s="18">
        <v>3.78967224711153E-2</v>
      </c>
      <c r="F154">
        <f t="shared" si="2"/>
        <v>74.976998497610481</v>
      </c>
      <c r="H154" s="12">
        <v>9.5071917000707374E-3</v>
      </c>
    </row>
    <row r="155" spans="1:8" x14ac:dyDescent="0.25">
      <c r="A155" s="16" t="s">
        <v>186</v>
      </c>
      <c r="B155" s="13">
        <v>3.1179999999999999</v>
      </c>
      <c r="C155" s="17">
        <v>0.52201573748535068</v>
      </c>
      <c r="E155" s="18">
        <v>3.8044907929349871E-2</v>
      </c>
      <c r="F155">
        <f t="shared" si="2"/>
        <v>75.270176908695746</v>
      </c>
      <c r="H155" s="12">
        <v>9.5828635851183761E-3</v>
      </c>
    </row>
    <row r="156" spans="1:8" x14ac:dyDescent="0.25">
      <c r="A156" s="16" t="s">
        <v>187</v>
      </c>
      <c r="B156" s="13">
        <v>3.105</v>
      </c>
      <c r="C156" s="17">
        <v>0.51862368465007513</v>
      </c>
      <c r="E156" s="18">
        <v>3.8149206200533886E-2</v>
      </c>
      <c r="F156">
        <f t="shared" si="2"/>
        <v>75.476526450607381</v>
      </c>
      <c r="H156" s="12">
        <v>9.6614058914438264E-3</v>
      </c>
    </row>
    <row r="157" spans="1:8" x14ac:dyDescent="0.25">
      <c r="A157" s="16" t="s">
        <v>188</v>
      </c>
      <c r="B157" s="13">
        <v>3.177</v>
      </c>
      <c r="C157" s="17">
        <v>0.52107593898638671</v>
      </c>
      <c r="E157" s="18">
        <v>3.7497079302771151E-2</v>
      </c>
      <c r="F157">
        <f t="shared" si="2"/>
        <v>74.18632206760104</v>
      </c>
      <c r="H157" s="12">
        <v>9.7340997242861826E-3</v>
      </c>
    </row>
    <row r="158" spans="1:8" x14ac:dyDescent="0.25">
      <c r="A158" s="16" t="s">
        <v>189</v>
      </c>
      <c r="B158" s="13">
        <v>3.22</v>
      </c>
      <c r="C158" s="17">
        <v>0.5217954950575272</v>
      </c>
      <c r="E158" s="18">
        <v>3.7894343849169308E-2</v>
      </c>
      <c r="F158">
        <f t="shared" si="2"/>
        <v>74.972292498715532</v>
      </c>
      <c r="H158" s="12">
        <v>9.790927758073548E-3</v>
      </c>
    </row>
    <row r="159" spans="1:8" x14ac:dyDescent="0.25">
      <c r="A159" s="16" t="s">
        <v>190</v>
      </c>
      <c r="B159" s="13">
        <v>3.2170000000000001</v>
      </c>
      <c r="C159" s="17">
        <v>0.51836932001289071</v>
      </c>
      <c r="E159" s="18">
        <v>3.7660338635197542E-2</v>
      </c>
      <c r="F159">
        <f t="shared" si="2"/>
        <v>74.509323475740871</v>
      </c>
      <c r="H159" s="12">
        <v>9.8605345398572689E-3</v>
      </c>
    </row>
    <row r="160" spans="1:8" x14ac:dyDescent="0.25">
      <c r="A160" s="16" t="s">
        <v>191</v>
      </c>
      <c r="B160" s="13">
        <v>3.1930000000000001</v>
      </c>
      <c r="C160" s="17">
        <v>0.51334405144694539</v>
      </c>
      <c r="E160" s="18">
        <v>3.8051444843844824E-2</v>
      </c>
      <c r="F160">
        <f t="shared" si="2"/>
        <v>75.283109906493664</v>
      </c>
      <c r="H160" s="12">
        <v>9.9901965361094257E-3</v>
      </c>
    </row>
    <row r="161" spans="1:8" x14ac:dyDescent="0.25">
      <c r="A161" s="16" t="s">
        <v>192</v>
      </c>
      <c r="B161" s="13">
        <v>3.1760000000000002</v>
      </c>
      <c r="C161" s="17">
        <v>0.50734824281150159</v>
      </c>
      <c r="E161" s="18">
        <v>3.8239835306227488E-2</v>
      </c>
      <c r="F161">
        <f t="shared" si="2"/>
        <v>75.655832149843206</v>
      </c>
      <c r="H161" s="12">
        <v>1.0171711973050111E-2</v>
      </c>
    </row>
    <row r="162" spans="1:8" x14ac:dyDescent="0.25">
      <c r="A162" s="16" t="s">
        <v>193</v>
      </c>
      <c r="B162" s="13">
        <v>3.3250000000000002</v>
      </c>
      <c r="C162" s="17">
        <v>0.51446696580535356</v>
      </c>
      <c r="E162" s="18">
        <v>3.8417468889410659E-2</v>
      </c>
      <c r="F162">
        <f t="shared" si="2"/>
        <v>76.007272380844739</v>
      </c>
      <c r="H162" s="12">
        <v>1.0382718948109885E-2</v>
      </c>
    </row>
    <row r="163" spans="1:8" x14ac:dyDescent="0.25">
      <c r="A163" s="16" t="s">
        <v>194</v>
      </c>
      <c r="B163" s="13">
        <v>3.4649999999999999</v>
      </c>
      <c r="C163" s="17">
        <v>0.52066115702479332</v>
      </c>
      <c r="E163" s="18">
        <v>3.8790824995280346E-2</v>
      </c>
      <c r="F163">
        <f t="shared" si="2"/>
        <v>76.745941014001644</v>
      </c>
      <c r="H163" s="12">
        <v>1.060977912025675E-2</v>
      </c>
    </row>
    <row r="164" spans="1:8" x14ac:dyDescent="0.25">
      <c r="A164" s="16" t="s">
        <v>195</v>
      </c>
      <c r="B164" s="13">
        <v>3.4369999999999998</v>
      </c>
      <c r="C164" s="17">
        <v>0.51475213419200239</v>
      </c>
      <c r="E164" s="18">
        <v>4.0200767081774703E-2</v>
      </c>
      <c r="F164">
        <f t="shared" si="2"/>
        <v>79.535449414929431</v>
      </c>
      <c r="H164" s="12">
        <v>1.0795965718073772E-2</v>
      </c>
    </row>
    <row r="165" spans="1:8" x14ac:dyDescent="0.25">
      <c r="A165" s="16" t="s">
        <v>196</v>
      </c>
      <c r="B165" s="13">
        <v>3.5070000000000001</v>
      </c>
      <c r="C165" s="17">
        <v>0.51672314719316348</v>
      </c>
      <c r="E165" s="18">
        <v>4.1358053961781022E-2</v>
      </c>
      <c r="F165">
        <f t="shared" si="2"/>
        <v>81.825090603020925</v>
      </c>
      <c r="H165" s="12">
        <v>1.0948835886006925E-2</v>
      </c>
    </row>
    <row r="166" spans="1:8" x14ac:dyDescent="0.25">
      <c r="A166" s="16" t="s">
        <v>197</v>
      </c>
      <c r="B166" s="13">
        <v>3.49</v>
      </c>
      <c r="C166" s="17">
        <v>0.51113063854715879</v>
      </c>
      <c r="E166" s="18">
        <v>4.2366213205669058E-2</v>
      </c>
      <c r="F166">
        <f t="shared" si="2"/>
        <v>83.819689322526514</v>
      </c>
      <c r="H166" s="12">
        <v>1.1082144380717638E-2</v>
      </c>
    </row>
    <row r="167" spans="1:8" x14ac:dyDescent="0.25">
      <c r="A167" s="16" t="s">
        <v>198</v>
      </c>
      <c r="B167" s="13">
        <v>3.722</v>
      </c>
      <c r="C167" s="17">
        <v>0.52503879249541541</v>
      </c>
      <c r="E167" s="18">
        <v>4.0646824466838531E-2</v>
      </c>
      <c r="F167">
        <f t="shared" si="2"/>
        <v>80.417954331159834</v>
      </c>
      <c r="H167" s="12">
        <v>1.1038200140614015E-2</v>
      </c>
    </row>
    <row r="168" spans="1:8" x14ac:dyDescent="0.25">
      <c r="A168" s="16" t="s">
        <v>199</v>
      </c>
      <c r="B168" s="13">
        <v>3.8610000000000002</v>
      </c>
      <c r="C168" s="17">
        <v>0.53255172413793106</v>
      </c>
      <c r="E168" s="18">
        <v>4.2807282331855483E-2</v>
      </c>
      <c r="F168">
        <f t="shared" si="2"/>
        <v>84.692325187979719</v>
      </c>
      <c r="H168" s="12">
        <v>1.1149891519667955E-2</v>
      </c>
    </row>
    <row r="169" spans="1:8" x14ac:dyDescent="0.25">
      <c r="A169" s="16" t="s">
        <v>200</v>
      </c>
      <c r="B169" s="13">
        <v>3.843</v>
      </c>
      <c r="C169" s="17">
        <v>0.53043478260869559</v>
      </c>
      <c r="E169" s="18">
        <v>4.3221539914974023E-2</v>
      </c>
      <c r="F169">
        <f t="shared" si="2"/>
        <v>85.511915594795937</v>
      </c>
      <c r="H169" s="12">
        <v>1.1223429381199811E-2</v>
      </c>
    </row>
    <row r="170" spans="1:8" x14ac:dyDescent="0.25">
      <c r="A170" s="16" t="s">
        <v>201</v>
      </c>
      <c r="B170" s="13">
        <v>3.9220000000000002</v>
      </c>
      <c r="C170" s="17">
        <v>0.53440523232047965</v>
      </c>
      <c r="E170" s="18">
        <v>4.2456640532192925E-2</v>
      </c>
      <c r="F170">
        <f t="shared" si="2"/>
        <v>83.998595810550384</v>
      </c>
      <c r="H170" s="12">
        <v>1.1394630553575672E-2</v>
      </c>
    </row>
    <row r="171" spans="1:8" x14ac:dyDescent="0.25">
      <c r="A171" s="16" t="s">
        <v>202</v>
      </c>
      <c r="B171" s="13">
        <v>3.9089999999999998</v>
      </c>
      <c r="C171" s="17">
        <v>0.53227124183006536</v>
      </c>
      <c r="E171" s="18">
        <v>4.3584154662623206E-2</v>
      </c>
      <c r="F171">
        <f t="shared" si="2"/>
        <v>86.229332923179058</v>
      </c>
      <c r="H171" s="12">
        <v>1.1481235784685368E-2</v>
      </c>
    </row>
    <row r="172" spans="1:8" x14ac:dyDescent="0.25">
      <c r="A172" s="16" t="s">
        <v>203</v>
      </c>
      <c r="B172" s="13">
        <v>3.8919999999999999</v>
      </c>
      <c r="C172" s="17">
        <v>0.52794357026587091</v>
      </c>
      <c r="E172" s="18">
        <v>4.2666413265548535E-2</v>
      </c>
      <c r="F172">
        <f t="shared" si="2"/>
        <v>84.413621936507084</v>
      </c>
      <c r="H172" s="12">
        <v>1.1621608780348744E-2</v>
      </c>
    </row>
    <row r="173" spans="1:8" x14ac:dyDescent="0.25">
      <c r="A173" s="16" t="s">
        <v>204</v>
      </c>
      <c r="B173" s="13">
        <v>3.8959999999999999</v>
      </c>
      <c r="C173" s="17">
        <v>0.52499663118178141</v>
      </c>
      <c r="E173" s="18">
        <v>4.2456290791291512E-2</v>
      </c>
      <c r="F173">
        <f t="shared" si="2"/>
        <v>83.997903863560509</v>
      </c>
      <c r="H173" s="12">
        <v>1.1800295364680101E-2</v>
      </c>
    </row>
    <row r="174" spans="1:8" x14ac:dyDescent="0.25">
      <c r="A174" s="16" t="s">
        <v>205</v>
      </c>
      <c r="B174" s="13">
        <v>3.8879999999999999</v>
      </c>
      <c r="C174" s="17">
        <v>0.51867662753468513</v>
      </c>
      <c r="E174" s="18">
        <v>4.2152874168381753E-2</v>
      </c>
      <c r="F174">
        <f t="shared" si="2"/>
        <v>83.397607421107082</v>
      </c>
      <c r="H174" s="12">
        <v>1.2008806777389556E-2</v>
      </c>
    </row>
    <row r="175" spans="1:8" x14ac:dyDescent="0.25">
      <c r="A175" s="16" t="s">
        <v>206</v>
      </c>
      <c r="B175" s="13">
        <v>3.8809999999999998</v>
      </c>
      <c r="C175" s="17">
        <v>0.51166776532630187</v>
      </c>
      <c r="E175" s="18">
        <v>4.2029683885890512E-2</v>
      </c>
      <c r="F175">
        <f t="shared" si="2"/>
        <v>83.153880865801256</v>
      </c>
      <c r="H175" s="12">
        <v>1.2268696993060909E-2</v>
      </c>
    </row>
    <row r="176" spans="1:8" x14ac:dyDescent="0.25">
      <c r="A176" s="16" t="s">
        <v>207</v>
      </c>
      <c r="B176" s="13">
        <v>3.8119999999999998</v>
      </c>
      <c r="C176" s="17">
        <v>0.5036997885835095</v>
      </c>
      <c r="E176" s="18">
        <v>4.3163759689922483E-2</v>
      </c>
      <c r="F176">
        <f t="shared" si="2"/>
        <v>85.397599961031474</v>
      </c>
      <c r="H176" s="12">
        <v>1.251937984496124E-2</v>
      </c>
    </row>
    <row r="177" spans="1:8" x14ac:dyDescent="0.25">
      <c r="A177" s="16" t="s">
        <v>208</v>
      </c>
      <c r="B177" s="13">
        <v>3.79</v>
      </c>
      <c r="C177" s="17">
        <v>0.49770190413657256</v>
      </c>
      <c r="E177" s="18">
        <v>4.2090409225828428E-2</v>
      </c>
      <c r="F177">
        <f t="shared" si="2"/>
        <v>83.274023279825641</v>
      </c>
      <c r="H177" s="12">
        <v>1.2748771349326067E-2</v>
      </c>
    </row>
    <row r="178" spans="1:8" x14ac:dyDescent="0.25">
      <c r="A178" s="16" t="s">
        <v>209</v>
      </c>
      <c r="B178" s="13">
        <v>3.7450000000000001</v>
      </c>
      <c r="C178" s="17">
        <v>0.49082568807339449</v>
      </c>
      <c r="E178" s="18">
        <v>4.2850173196077472E-2</v>
      </c>
      <c r="F178">
        <f t="shared" si="2"/>
        <v>84.777182876260909</v>
      </c>
      <c r="H178" s="12">
        <v>1.2967751378250476E-2</v>
      </c>
    </row>
    <row r="179" spans="1:8" x14ac:dyDescent="0.25">
      <c r="A179" s="16" t="s">
        <v>210</v>
      </c>
      <c r="B179" s="13">
        <v>3.794</v>
      </c>
      <c r="C179" s="17">
        <v>0.49011755587133449</v>
      </c>
      <c r="E179" s="18">
        <v>4.3314647818669262E-2</v>
      </c>
      <c r="F179">
        <f t="shared" si="2"/>
        <v>85.696125486846455</v>
      </c>
      <c r="H179" s="12">
        <v>1.3151352668778942E-2</v>
      </c>
    </row>
    <row r="180" spans="1:8" x14ac:dyDescent="0.25">
      <c r="A180" s="16" t="s">
        <v>211</v>
      </c>
      <c r="B180" s="13">
        <v>4.024</v>
      </c>
      <c r="C180" s="17">
        <v>0.5027486256871565</v>
      </c>
      <c r="E180" s="18">
        <v>4.3052790053907046E-2</v>
      </c>
      <c r="F180">
        <f t="shared" si="2"/>
        <v>85.178051417245086</v>
      </c>
      <c r="H180" s="12">
        <v>1.3214511194211064E-2</v>
      </c>
    </row>
    <row r="181" spans="1:8" x14ac:dyDescent="0.25">
      <c r="A181" s="16" t="s">
        <v>212</v>
      </c>
      <c r="B181" s="13">
        <v>4.03</v>
      </c>
      <c r="C181" s="17">
        <v>0.5020555624766414</v>
      </c>
      <c r="E181" s="18">
        <v>4.4230490806428255E-2</v>
      </c>
      <c r="F181">
        <f t="shared" si="2"/>
        <v>87.508080554190101</v>
      </c>
      <c r="H181" s="12">
        <v>1.3223300033782154E-2</v>
      </c>
    </row>
    <row r="182" spans="1:8" x14ac:dyDescent="0.25">
      <c r="A182" s="16" t="s">
        <v>213</v>
      </c>
      <c r="B182" s="13">
        <v>3.7869999999999999</v>
      </c>
      <c r="C182" s="17">
        <v>0.48532615660643341</v>
      </c>
      <c r="E182" s="18">
        <v>4.2928636735479524E-2</v>
      </c>
      <c r="F182">
        <f t="shared" si="2"/>
        <v>84.932419537699076</v>
      </c>
      <c r="H182" s="12">
        <v>1.3247678167556903E-2</v>
      </c>
    </row>
    <row r="183" spans="1:8" x14ac:dyDescent="0.25">
      <c r="A183" s="16" t="s">
        <v>214</v>
      </c>
      <c r="B183" s="13">
        <v>3.5419999999999998</v>
      </c>
      <c r="C183" s="17">
        <v>0.46994825527398165</v>
      </c>
      <c r="E183" s="18">
        <v>4.2205194930364801E-2</v>
      </c>
      <c r="F183">
        <f t="shared" si="2"/>
        <v>83.501121747328469</v>
      </c>
      <c r="H183" s="12">
        <v>1.3223459110404319E-2</v>
      </c>
    </row>
    <row r="184" spans="1:8" x14ac:dyDescent="0.25">
      <c r="A184" s="16" t="s">
        <v>215</v>
      </c>
      <c r="B184" s="13">
        <v>3.45</v>
      </c>
      <c r="C184" s="17">
        <v>0.46420882669537139</v>
      </c>
      <c r="E184" s="18">
        <v>4.1441873860036477E-2</v>
      </c>
      <c r="F184">
        <f t="shared" si="2"/>
        <v>81.990924584847662</v>
      </c>
      <c r="H184" s="12">
        <v>1.3175578381491793E-2</v>
      </c>
    </row>
    <row r="185" spans="1:8" x14ac:dyDescent="0.25">
      <c r="A185" s="16" t="s">
        <v>216</v>
      </c>
      <c r="B185" s="13">
        <v>3.766</v>
      </c>
      <c r="C185" s="17">
        <v>0.48562217923920054</v>
      </c>
      <c r="E185" s="18">
        <v>4.4073950222137295E-2</v>
      </c>
      <c r="F185">
        <f t="shared" si="2"/>
        <v>87.198371893707815</v>
      </c>
      <c r="H185" s="12">
        <v>1.3175369034538765E-2</v>
      </c>
    </row>
    <row r="186" spans="1:8" x14ac:dyDescent="0.25">
      <c r="A186" s="16" t="s">
        <v>217</v>
      </c>
      <c r="B186" s="13">
        <v>3.67</v>
      </c>
      <c r="C186" s="17">
        <v>0.47693307342430147</v>
      </c>
      <c r="E186" s="18">
        <v>4.2421358206824349E-2</v>
      </c>
      <c r="F186">
        <f t="shared" si="2"/>
        <v>83.928791281724216</v>
      </c>
      <c r="H186" s="12">
        <v>1.3234664255460906E-2</v>
      </c>
    </row>
    <row r="187" spans="1:8" x14ac:dyDescent="0.25">
      <c r="A187" s="16" t="s">
        <v>218</v>
      </c>
      <c r="B187" s="13">
        <v>3.7629999999999999</v>
      </c>
      <c r="C187" s="17">
        <v>0.4803420985448047</v>
      </c>
      <c r="E187" s="18">
        <v>4.249277011330773E-2</v>
      </c>
      <c r="F187">
        <f t="shared" si="2"/>
        <v>84.070076597603361</v>
      </c>
      <c r="H187" s="12">
        <v>1.3402550609206846E-2</v>
      </c>
    </row>
    <row r="188" spans="1:8" x14ac:dyDescent="0.25">
      <c r="A188" s="16" t="s">
        <v>219</v>
      </c>
      <c r="B188" s="13">
        <v>3.7789999999999999</v>
      </c>
      <c r="C188" s="17">
        <v>0.47787051087506321</v>
      </c>
      <c r="E188" s="18">
        <v>4.3154074562850551E-2</v>
      </c>
      <c r="F188">
        <f t="shared" si="2"/>
        <v>85.378438363126136</v>
      </c>
      <c r="H188" s="12">
        <v>1.3517462412216619E-2</v>
      </c>
    </row>
    <row r="189" spans="1:8" x14ac:dyDescent="0.25">
      <c r="A189" s="16" t="s">
        <v>220</v>
      </c>
      <c r="B189" s="13">
        <v>3.5049999999999999</v>
      </c>
      <c r="C189" s="17">
        <v>0.45727332028701889</v>
      </c>
      <c r="E189" s="18">
        <v>4.3328954775755303E-2</v>
      </c>
      <c r="F189">
        <f t="shared" si="2"/>
        <v>85.724431172140569</v>
      </c>
      <c r="H189" s="12">
        <v>1.3576656033026836E-2</v>
      </c>
    </row>
    <row r="190" spans="1:8" x14ac:dyDescent="0.25">
      <c r="A190" s="16" t="s">
        <v>221</v>
      </c>
      <c r="B190" s="13">
        <v>3.5219999999999998</v>
      </c>
      <c r="C190" s="17">
        <v>0.45651328580686973</v>
      </c>
      <c r="E190" s="18">
        <v>4.2737678112590514E-2</v>
      </c>
      <c r="F190">
        <f t="shared" si="2"/>
        <v>84.554616301749917</v>
      </c>
      <c r="H190" s="12">
        <v>1.3646344312076616E-2</v>
      </c>
    </row>
    <row r="191" spans="1:8" x14ac:dyDescent="0.25">
      <c r="A191" s="16" t="s">
        <v>222</v>
      </c>
      <c r="B191" s="13">
        <v>3.6720000000000002</v>
      </c>
      <c r="C191" s="17">
        <v>0.46392924826279219</v>
      </c>
      <c r="E191" s="18">
        <v>4.3399925317401042E-2</v>
      </c>
      <c r="F191">
        <f t="shared" si="2"/>
        <v>85.86484326710216</v>
      </c>
      <c r="H191" s="12">
        <v>1.3760268857356235E-2</v>
      </c>
    </row>
    <row r="192" spans="1:8" x14ac:dyDescent="0.25">
      <c r="A192" s="16" t="s">
        <v>223</v>
      </c>
      <c r="B192" s="13">
        <v>3.415</v>
      </c>
      <c r="C192" s="17">
        <v>0.44344890273990395</v>
      </c>
      <c r="E192" s="18">
        <v>4.2760770447566765E-2</v>
      </c>
      <c r="F192">
        <f t="shared" si="2"/>
        <v>84.600303470769362</v>
      </c>
      <c r="H192" s="12">
        <v>1.3827114543593561E-2</v>
      </c>
    </row>
    <row r="193" spans="1:8" x14ac:dyDescent="0.25">
      <c r="A193" s="16" t="s">
        <v>224</v>
      </c>
      <c r="B193" s="13">
        <v>3.6139999999999999</v>
      </c>
      <c r="C193" s="17">
        <v>0.45619792981570312</v>
      </c>
      <c r="E193" s="18">
        <v>4.1934135352315487E-2</v>
      </c>
      <c r="F193">
        <f t="shared" si="2"/>
        <v>82.964842294886225</v>
      </c>
      <c r="H193" s="12">
        <v>1.3865019276324957E-2</v>
      </c>
    </row>
    <row r="194" spans="1:8" x14ac:dyDescent="0.25">
      <c r="A194" s="16" t="s">
        <v>225</v>
      </c>
      <c r="B194" s="13">
        <v>3.5680000000000001</v>
      </c>
      <c r="C194" s="17">
        <v>0.45198885229288066</v>
      </c>
      <c r="E194" s="18">
        <v>4.1997777160322318E-2</v>
      </c>
      <c r="F194">
        <f t="shared" si="2"/>
        <v>83.090754812702258</v>
      </c>
      <c r="H194" s="12">
        <v>1.3902009817541909E-2</v>
      </c>
    </row>
    <row r="195" spans="1:8" x14ac:dyDescent="0.25">
      <c r="A195" s="16" t="s">
        <v>226</v>
      </c>
      <c r="B195" s="13">
        <v>3.45</v>
      </c>
      <c r="C195" s="17">
        <v>0.44128933231005374</v>
      </c>
      <c r="E195" s="18">
        <v>4.1006665134451843E-2</v>
      </c>
      <c r="F195">
        <f t="shared" si="2"/>
        <v>81.129883264211657</v>
      </c>
      <c r="H195" s="12">
        <v>1.3932429326591588E-2</v>
      </c>
    </row>
    <row r="196" spans="1:8" x14ac:dyDescent="0.25">
      <c r="A196" s="16" t="s">
        <v>227</v>
      </c>
      <c r="B196" s="13">
        <v>3.4470000000000001</v>
      </c>
      <c r="C196" s="17">
        <v>0.4389405322806571</v>
      </c>
      <c r="E196" s="18">
        <v>4.0840389693162157E-2</v>
      </c>
      <c r="F196">
        <f t="shared" si="2"/>
        <v>80.800914617351268</v>
      </c>
      <c r="H196" s="12">
        <v>1.3930620049166894E-2</v>
      </c>
    </row>
    <row r="197" spans="1:8" x14ac:dyDescent="0.25">
      <c r="A197" s="16" t="s">
        <v>228</v>
      </c>
      <c r="B197" s="13">
        <v>3.5640000000000001</v>
      </c>
      <c r="C197" s="17">
        <v>0.44594594594594594</v>
      </c>
      <c r="E197" s="18">
        <v>4.1190034814848307E-2</v>
      </c>
      <c r="F197">
        <f t="shared" si="2"/>
        <v>81.492672111243792</v>
      </c>
      <c r="H197" s="12">
        <v>1.3939503549305966E-2</v>
      </c>
    </row>
    <row r="198" spans="1:8" x14ac:dyDescent="0.25">
      <c r="A198" s="16" t="s">
        <v>229</v>
      </c>
      <c r="B198" s="13">
        <v>4.0039999999999996</v>
      </c>
      <c r="C198" s="17">
        <v>0.47401444299751389</v>
      </c>
      <c r="E198" s="18">
        <v>4.3229802432298021E-2</v>
      </c>
      <c r="F198">
        <f t="shared" ref="F198:F235" si="3">F199*E198/E199</f>
        <v>85.528262621889368</v>
      </c>
      <c r="H198" s="12">
        <v>1.3997016139970161E-2</v>
      </c>
    </row>
    <row r="199" spans="1:8" x14ac:dyDescent="0.25">
      <c r="A199" s="16" t="s">
        <v>230</v>
      </c>
      <c r="B199" s="13">
        <v>4.0960000000000001</v>
      </c>
      <c r="C199" s="17">
        <v>0.47839289885540764</v>
      </c>
      <c r="E199" s="18">
        <v>4.5248478241119293E-2</v>
      </c>
      <c r="F199">
        <f t="shared" si="3"/>
        <v>89.522123916900213</v>
      </c>
      <c r="H199" s="12">
        <v>1.4086490415190334E-2</v>
      </c>
    </row>
    <row r="200" spans="1:8" x14ac:dyDescent="0.25">
      <c r="A200" s="16" t="s">
        <v>231</v>
      </c>
      <c r="B200" s="13">
        <v>4.0529999999999999</v>
      </c>
      <c r="C200" s="17">
        <v>0.47342600163532295</v>
      </c>
      <c r="E200" s="18">
        <v>4.4223703905293239E-2</v>
      </c>
      <c r="F200">
        <f t="shared" si="3"/>
        <v>87.49465296882066</v>
      </c>
      <c r="H200" s="12">
        <v>1.4169728307706264E-2</v>
      </c>
    </row>
    <row r="201" spans="1:8" x14ac:dyDescent="0.25">
      <c r="A201" s="16" t="s">
        <v>232</v>
      </c>
      <c r="B201" s="13">
        <v>4.0179999999999998</v>
      </c>
      <c r="C201" s="17">
        <v>0.46857142857142858</v>
      </c>
      <c r="E201" s="18">
        <v>4.3227100512591932E-2</v>
      </c>
      <c r="F201">
        <f t="shared" si="3"/>
        <v>85.522916992596535</v>
      </c>
      <c r="H201" s="12">
        <v>1.4071762870514821E-2</v>
      </c>
    </row>
    <row r="202" spans="1:8" x14ac:dyDescent="0.25">
      <c r="A202" s="16" t="s">
        <v>233</v>
      </c>
      <c r="B202" s="13">
        <v>3.7360000000000002</v>
      </c>
      <c r="C202" s="17">
        <v>0.45088100410330684</v>
      </c>
      <c r="E202" s="18">
        <v>4.2217646268857156E-2</v>
      </c>
      <c r="F202">
        <f t="shared" si="3"/>
        <v>83.525756172855566</v>
      </c>
      <c r="H202" s="12">
        <v>1.407851739110972E-2</v>
      </c>
    </row>
    <row r="203" spans="1:8" x14ac:dyDescent="0.25">
      <c r="A203" s="16" t="s">
        <v>234</v>
      </c>
      <c r="B203" s="13">
        <v>4.0170000000000003</v>
      </c>
      <c r="C203" s="17">
        <v>0.46834557537600563</v>
      </c>
      <c r="E203" s="18">
        <v>4.340198669461405E-2</v>
      </c>
      <c r="F203">
        <f t="shared" si="3"/>
        <v>85.868921611247131</v>
      </c>
      <c r="H203" s="12">
        <v>1.4408092590904947E-2</v>
      </c>
    </row>
    <row r="204" spans="1:8" x14ac:dyDescent="0.25">
      <c r="A204" s="16" t="s">
        <v>235</v>
      </c>
      <c r="B204" s="13">
        <v>3.448</v>
      </c>
      <c r="C204" s="17">
        <v>0.43197193685793034</v>
      </c>
      <c r="E204" s="18">
        <v>4.2024091987588982E-2</v>
      </c>
      <c r="F204">
        <f t="shared" si="3"/>
        <v>83.142817540974917</v>
      </c>
      <c r="H204" s="12">
        <v>1.4468881182697572E-2</v>
      </c>
    </row>
    <row r="205" spans="1:8" x14ac:dyDescent="0.25">
      <c r="A205" s="16" t="s">
        <v>236</v>
      </c>
      <c r="B205" s="13">
        <v>3.6629999999999998</v>
      </c>
      <c r="C205" s="17">
        <v>0.44719814430472465</v>
      </c>
      <c r="E205" s="18">
        <v>4.3182234432234429E-2</v>
      </c>
      <c r="F205">
        <f t="shared" si="3"/>
        <v>85.434151426072361</v>
      </c>
      <c r="H205" s="12">
        <v>1.4546703296703297E-2</v>
      </c>
    </row>
    <row r="206" spans="1:8" x14ac:dyDescent="0.25">
      <c r="A206" s="16" t="s">
        <v>237</v>
      </c>
      <c r="B206" s="13">
        <v>4.0780000000000003</v>
      </c>
      <c r="C206" s="17">
        <v>0.47270198214906689</v>
      </c>
      <c r="E206" s="18">
        <v>4.3378533670420591E-2</v>
      </c>
      <c r="F206">
        <f t="shared" si="3"/>
        <v>85.822520834476592</v>
      </c>
      <c r="H206" s="12">
        <v>1.4713858883015398E-2</v>
      </c>
    </row>
    <row r="207" spans="1:8" x14ac:dyDescent="0.25">
      <c r="A207" s="16" t="s">
        <v>238</v>
      </c>
      <c r="B207" s="13">
        <v>3.9329999999999998</v>
      </c>
      <c r="C207" s="17">
        <v>0.46199929519558319</v>
      </c>
      <c r="E207" s="18">
        <v>4.350250976017847E-2</v>
      </c>
      <c r="F207">
        <f t="shared" si="3"/>
        <v>86.067802074895226</v>
      </c>
      <c r="H207" s="12">
        <v>1.4956311582078453E-2</v>
      </c>
    </row>
    <row r="208" spans="1:8" x14ac:dyDescent="0.25">
      <c r="A208" s="16" t="s">
        <v>239</v>
      </c>
      <c r="B208" s="13">
        <v>4.0309999999999997</v>
      </c>
      <c r="C208" s="17">
        <v>0.46687514477646508</v>
      </c>
      <c r="E208" s="18">
        <v>4.4474481472850151E-2</v>
      </c>
      <c r="F208">
        <f t="shared" si="3"/>
        <v>87.990805355620893</v>
      </c>
      <c r="H208" s="12">
        <v>1.5110696807271031E-2</v>
      </c>
    </row>
    <row r="209" spans="1:8" x14ac:dyDescent="0.25">
      <c r="A209" s="16" t="s">
        <v>240</v>
      </c>
      <c r="B209" s="13">
        <v>4.1059999999999999</v>
      </c>
      <c r="C209" s="17">
        <v>0.46936442615454965</v>
      </c>
      <c r="E209" s="18">
        <v>4.4474095886629247E-2</v>
      </c>
      <c r="F209">
        <f t="shared" si="3"/>
        <v>87.990042490243098</v>
      </c>
      <c r="H209" s="12">
        <v>1.5045550749976995E-2</v>
      </c>
    </row>
    <row r="210" spans="1:8" x14ac:dyDescent="0.25">
      <c r="A210" s="16" t="s">
        <v>241</v>
      </c>
      <c r="B210" s="13">
        <v>3.7850000000000001</v>
      </c>
      <c r="C210" s="17">
        <v>0.44957833471908776</v>
      </c>
      <c r="E210" s="18">
        <v>4.3423905521981825E-2</v>
      </c>
      <c r="F210">
        <f t="shared" si="3"/>
        <v>85.912287047080696</v>
      </c>
      <c r="H210" s="12">
        <v>1.5112792360566497E-2</v>
      </c>
    </row>
    <row r="211" spans="1:8" x14ac:dyDescent="0.25">
      <c r="A211" s="16" t="s">
        <v>242</v>
      </c>
      <c r="B211" s="13">
        <v>3.6459999999999999</v>
      </c>
      <c r="C211" s="17">
        <v>0.44087061668681982</v>
      </c>
      <c r="E211" s="18">
        <v>4.2908201655379993E-2</v>
      </c>
      <c r="F211">
        <f t="shared" si="3"/>
        <v>84.891989630572226</v>
      </c>
      <c r="H211" s="12">
        <v>1.5500376222723853E-2</v>
      </c>
    </row>
    <row r="212" spans="1:8" x14ac:dyDescent="0.25">
      <c r="A212" s="16" t="s">
        <v>243</v>
      </c>
      <c r="B212" s="13">
        <v>4.0750000000000002</v>
      </c>
      <c r="C212" s="17">
        <v>0.46656743760018321</v>
      </c>
      <c r="E212" s="18">
        <v>4.3711837932503425E-2</v>
      </c>
      <c r="F212">
        <f t="shared" si="3"/>
        <v>86.481948656407098</v>
      </c>
      <c r="H212" s="12">
        <v>1.5605623136271122E-2</v>
      </c>
    </row>
    <row r="213" spans="1:8" x14ac:dyDescent="0.25">
      <c r="A213" s="16" t="s">
        <v>244</v>
      </c>
      <c r="B213" s="13">
        <v>3.9380000000000002</v>
      </c>
      <c r="C213" s="17">
        <v>0.45583979627271681</v>
      </c>
      <c r="E213" s="18">
        <v>4.3313843832516026E-2</v>
      </c>
      <c r="F213">
        <f t="shared" si="3"/>
        <v>85.694534835606177</v>
      </c>
      <c r="H213" s="12">
        <v>1.5696906827612222E-2</v>
      </c>
    </row>
    <row r="214" spans="1:8" x14ac:dyDescent="0.25">
      <c r="A214" s="16" t="s">
        <v>245</v>
      </c>
      <c r="B214" s="13">
        <v>3.919</v>
      </c>
      <c r="C214" s="17">
        <v>0.45123776626367296</v>
      </c>
      <c r="E214" s="18">
        <v>4.2798199549887471E-2</v>
      </c>
      <c r="F214">
        <f t="shared" si="3"/>
        <v>84.674355303367989</v>
      </c>
      <c r="H214" s="12">
        <v>1.5810202550637659E-2</v>
      </c>
    </row>
    <row r="215" spans="1:8" x14ac:dyDescent="0.25">
      <c r="A215" s="16" t="s">
        <v>246</v>
      </c>
      <c r="B215" s="13">
        <v>4.2469999999999999</v>
      </c>
      <c r="C215" s="17">
        <v>0.46716532834671654</v>
      </c>
      <c r="E215" s="18">
        <v>4.4515095850407423E-2</v>
      </c>
      <c r="F215">
        <f t="shared" si="3"/>
        <v>88.071159115168683</v>
      </c>
      <c r="H215" s="12">
        <v>1.6132071028213461E-2</v>
      </c>
    </row>
    <row r="216" spans="1:8" x14ac:dyDescent="0.25">
      <c r="A216" s="16" t="s">
        <v>247</v>
      </c>
      <c r="B216" s="13">
        <v>3.843</v>
      </c>
      <c r="C216" s="17">
        <v>0.43884892086330934</v>
      </c>
      <c r="E216" s="18">
        <v>4.3792239708870931E-2</v>
      </c>
      <c r="F216">
        <f t="shared" si="3"/>
        <v>86.64102003442683</v>
      </c>
      <c r="H216" s="12">
        <v>1.638073632969422E-2</v>
      </c>
    </row>
    <row r="217" spans="1:8" x14ac:dyDescent="0.25">
      <c r="A217" s="16" t="s">
        <v>248</v>
      </c>
      <c r="B217" s="13">
        <v>4.069</v>
      </c>
      <c r="C217" s="17">
        <v>0.45030987162461267</v>
      </c>
      <c r="E217" s="18">
        <v>4.4115571031951441E-2</v>
      </c>
      <c r="F217">
        <f t="shared" si="3"/>
        <v>87.280716835207301</v>
      </c>
      <c r="H217" s="12">
        <v>1.6427462237071196E-2</v>
      </c>
    </row>
    <row r="218" spans="1:8" x14ac:dyDescent="0.25">
      <c r="A218" s="16" t="s">
        <v>249</v>
      </c>
      <c r="B218" s="13">
        <v>4.306</v>
      </c>
      <c r="C218" s="17">
        <v>0.46152197213290463</v>
      </c>
      <c r="E218" s="18">
        <v>4.475638809735133E-2</v>
      </c>
      <c r="F218">
        <f t="shared" si="3"/>
        <v>88.548545212353929</v>
      </c>
      <c r="H218" s="12">
        <v>1.6457233615172609E-2</v>
      </c>
    </row>
    <row r="219" spans="1:8" x14ac:dyDescent="0.25">
      <c r="A219" s="16" t="s">
        <v>250</v>
      </c>
      <c r="B219" s="13">
        <v>4.202</v>
      </c>
      <c r="C219" s="17">
        <v>0.45270415858651153</v>
      </c>
      <c r="E219" s="18">
        <v>4.5602259050087954E-2</v>
      </c>
      <c r="F219">
        <f t="shared" si="3"/>
        <v>90.222063686170387</v>
      </c>
      <c r="H219" s="12">
        <v>1.6401259142671976E-2</v>
      </c>
    </row>
    <row r="220" spans="1:8" x14ac:dyDescent="0.25">
      <c r="A220" s="16" t="s">
        <v>251</v>
      </c>
      <c r="B220" s="13">
        <v>4.2290000000000001</v>
      </c>
      <c r="C220" s="17">
        <v>0.45152679906043136</v>
      </c>
      <c r="E220" s="18">
        <v>4.503665452533543E-2</v>
      </c>
      <c r="F220">
        <f t="shared" si="3"/>
        <v>89.103040012423023</v>
      </c>
      <c r="H220" s="12">
        <v>1.6473788556411084E-2</v>
      </c>
    </row>
    <row r="221" spans="1:8" x14ac:dyDescent="0.25">
      <c r="A221" s="16" t="s">
        <v>252</v>
      </c>
      <c r="B221" s="13">
        <v>4.1909999999999998</v>
      </c>
      <c r="C221" s="17">
        <v>0.4487632508833922</v>
      </c>
      <c r="E221" s="18">
        <v>4.607689470772635E-2</v>
      </c>
      <c r="F221">
        <f t="shared" si="3"/>
        <v>91.161109457656039</v>
      </c>
      <c r="H221" s="12">
        <v>1.6476120228655727E-2</v>
      </c>
    </row>
    <row r="222" spans="1:8" x14ac:dyDescent="0.25">
      <c r="A222" s="16" t="s">
        <v>253</v>
      </c>
      <c r="B222" s="13">
        <v>4.3029999999999999</v>
      </c>
      <c r="C222" s="17">
        <v>0.45563320626853021</v>
      </c>
      <c r="E222" s="18">
        <v>4.71441186038946E-2</v>
      </c>
      <c r="F222">
        <f t="shared" si="3"/>
        <v>93.272564993701664</v>
      </c>
      <c r="H222" s="12">
        <v>1.6614769716967979E-2</v>
      </c>
    </row>
    <row r="223" spans="1:8" x14ac:dyDescent="0.25">
      <c r="A223" s="16" t="s">
        <v>254</v>
      </c>
      <c r="B223" s="13">
        <v>4.609</v>
      </c>
      <c r="C223" s="17">
        <v>0.4722819961061584</v>
      </c>
      <c r="E223" s="18">
        <v>4.8319486404833842E-2</v>
      </c>
      <c r="F223">
        <f t="shared" si="3"/>
        <v>95.597978488558113</v>
      </c>
      <c r="H223" s="12">
        <v>1.6960913897280966E-2</v>
      </c>
    </row>
    <row r="224" spans="1:8" x14ac:dyDescent="0.25">
      <c r="A224" s="16" t="s">
        <v>255</v>
      </c>
      <c r="B224" s="13">
        <v>4.5709999999999997</v>
      </c>
      <c r="C224" s="17">
        <v>0.47133429573107855</v>
      </c>
      <c r="E224" s="18">
        <v>4.845213070896235E-2</v>
      </c>
      <c r="F224">
        <f t="shared" si="3"/>
        <v>95.860409409832116</v>
      </c>
      <c r="H224" s="12">
        <v>1.7126887062870248E-2</v>
      </c>
    </row>
    <row r="225" spans="1:8" x14ac:dyDescent="0.25">
      <c r="A225" s="16" t="s">
        <v>256</v>
      </c>
      <c r="B225" s="13">
        <v>4.6040000000000001</v>
      </c>
      <c r="C225" s="17">
        <v>0.47235046681030063</v>
      </c>
      <c r="E225" s="18">
        <v>4.8626333832263044E-2</v>
      </c>
      <c r="F225">
        <f t="shared" si="3"/>
        <v>96.205062626847138</v>
      </c>
      <c r="H225" s="12">
        <v>1.7357925739944956E-2</v>
      </c>
    </row>
    <row r="226" spans="1:8" x14ac:dyDescent="0.25">
      <c r="A226" s="16" t="s">
        <v>257</v>
      </c>
      <c r="B226" s="13">
        <v>4.2460000000000004</v>
      </c>
      <c r="C226" s="17">
        <v>0.45112622184445389</v>
      </c>
      <c r="E226" s="18">
        <v>4.8199244844612257E-2</v>
      </c>
      <c r="F226">
        <f t="shared" si="3"/>
        <v>95.36008585056139</v>
      </c>
      <c r="H226" s="12">
        <v>1.7475070190725143E-2</v>
      </c>
    </row>
    <row r="227" spans="1:8" x14ac:dyDescent="0.25">
      <c r="A227" s="16" t="s">
        <v>258</v>
      </c>
      <c r="B227" s="13">
        <v>4.1890000000000001</v>
      </c>
      <c r="C227" s="17">
        <v>0.44582801191996591</v>
      </c>
      <c r="E227" s="18">
        <v>4.8955022633150345E-2</v>
      </c>
      <c r="F227">
        <f t="shared" si="3"/>
        <v>96.855358961816279</v>
      </c>
      <c r="H227" s="12">
        <v>1.7350476740826352E-2</v>
      </c>
    </row>
    <row r="228" spans="1:8" x14ac:dyDescent="0.25">
      <c r="A228" s="16" t="s">
        <v>259</v>
      </c>
      <c r="B228" s="13">
        <v>4.2430000000000003</v>
      </c>
      <c r="C228" s="17">
        <v>0.44747943471841389</v>
      </c>
      <c r="E228" s="18">
        <v>4.8851072012306512E-2</v>
      </c>
      <c r="F228">
        <f t="shared" si="3"/>
        <v>96.649697230811057</v>
      </c>
      <c r="H228" s="12">
        <v>1.7382943947697335E-2</v>
      </c>
    </row>
    <row r="229" spans="1:8" x14ac:dyDescent="0.25">
      <c r="A229" s="16" t="s">
        <v>260</v>
      </c>
      <c r="B229" s="13">
        <v>4.1470000000000002</v>
      </c>
      <c r="C229" s="17">
        <v>0.4397200721026403</v>
      </c>
      <c r="E229" s="18">
        <v>4.8935558112773302E-2</v>
      </c>
      <c r="F229">
        <f t="shared" si="3"/>
        <v>96.816849264409626</v>
      </c>
      <c r="H229" s="12">
        <v>1.7491369390103567E-2</v>
      </c>
    </row>
    <row r="230" spans="1:8" x14ac:dyDescent="0.25">
      <c r="A230" s="16" t="s">
        <v>261</v>
      </c>
      <c r="B230" s="13">
        <v>4.133</v>
      </c>
      <c r="C230" s="17">
        <v>0.43758602435150873</v>
      </c>
      <c r="E230" s="18">
        <v>4.8929546434216195E-2</v>
      </c>
      <c r="F230">
        <f t="shared" si="3"/>
        <v>96.804955422811915</v>
      </c>
      <c r="H230" s="12">
        <v>1.7577470185353706E-2</v>
      </c>
    </row>
    <row r="231" spans="1:8" x14ac:dyDescent="0.25">
      <c r="A231" s="16" t="s">
        <v>262</v>
      </c>
      <c r="B231" s="13">
        <v>4.0049999999999999</v>
      </c>
      <c r="C231" s="17">
        <v>0.43018259935553166</v>
      </c>
      <c r="E231" s="18">
        <v>4.8803459875060073E-2</v>
      </c>
      <c r="F231">
        <f t="shared" si="3"/>
        <v>96.555498711519192</v>
      </c>
      <c r="H231" s="12">
        <v>1.7688611244593946E-2</v>
      </c>
    </row>
    <row r="232" spans="1:8" x14ac:dyDescent="0.25">
      <c r="A232" s="16" t="s">
        <v>263</v>
      </c>
      <c r="B232" s="13">
        <v>3.85</v>
      </c>
      <c r="C232" s="17">
        <v>0.4190248149760557</v>
      </c>
      <c r="E232" s="18">
        <v>4.9111089755910053E-2</v>
      </c>
      <c r="F232">
        <f t="shared" si="3"/>
        <v>97.164130899484505</v>
      </c>
      <c r="H232" s="12">
        <v>1.7826254084182203E-2</v>
      </c>
    </row>
    <row r="233" spans="1:8" x14ac:dyDescent="0.25">
      <c r="A233" s="16" t="s">
        <v>264</v>
      </c>
      <c r="B233" s="13">
        <v>3.87</v>
      </c>
      <c r="C233" s="17">
        <v>0.41860465116279072</v>
      </c>
      <c r="E233" s="18">
        <v>4.9151892668902727E-2</v>
      </c>
      <c r="F233">
        <f t="shared" si="3"/>
        <v>97.24485766809839</v>
      </c>
      <c r="H233" s="12">
        <v>1.7896502156205078E-2</v>
      </c>
    </row>
    <row r="234" spans="1:8" x14ac:dyDescent="0.25">
      <c r="A234" s="16" t="s">
        <v>265</v>
      </c>
      <c r="B234" s="13">
        <v>4.0570000000000004</v>
      </c>
      <c r="C234" s="17">
        <v>0.42963041406332741</v>
      </c>
      <c r="E234" s="18">
        <v>4.9261957251030386E-2</v>
      </c>
      <c r="F234">
        <f t="shared" si="3"/>
        <v>97.462615602577173</v>
      </c>
      <c r="H234" s="12">
        <v>1.7928687817502158E-2</v>
      </c>
    </row>
    <row r="235" spans="1:8" x14ac:dyDescent="0.25">
      <c r="A235" s="16" t="s">
        <v>266</v>
      </c>
      <c r="B235" s="13">
        <v>4.2830000000000004</v>
      </c>
      <c r="C235" s="17">
        <v>0.4411825298722703</v>
      </c>
      <c r="E235" s="18">
        <v>5.0291921898928026E-2</v>
      </c>
      <c r="F235">
        <f t="shared" si="3"/>
        <v>99.500355354791168</v>
      </c>
      <c r="H235" s="12">
        <v>1.8013016845329247E-2</v>
      </c>
    </row>
    <row r="236" spans="1:8" x14ac:dyDescent="0.25">
      <c r="A236" s="16" t="s">
        <v>267</v>
      </c>
      <c r="B236" s="13">
        <v>4.3109999999999999</v>
      </c>
      <c r="C236" s="17">
        <v>0.44179135068661612</v>
      </c>
      <c r="E236" s="18">
        <v>5.0544464609800367E-2</v>
      </c>
      <c r="F236">
        <v>100</v>
      </c>
      <c r="H236" s="12">
        <v>1.8029420192950615E-2</v>
      </c>
    </row>
    <row r="237" spans="1:8" x14ac:dyDescent="0.25">
      <c r="A237" s="16" t="s">
        <v>268</v>
      </c>
      <c r="B237" s="13">
        <v>4.3479999999999999</v>
      </c>
      <c r="C237" s="17">
        <v>0.44331158238172919</v>
      </c>
      <c r="E237" s="18">
        <v>4.8974040847489977E-2</v>
      </c>
      <c r="F237">
        <f t="shared" ref="F237:F268" si="4">F236*E237/E236</f>
        <v>96.892985662358981</v>
      </c>
      <c r="H237" s="12">
        <v>1.808551250238595E-2</v>
      </c>
    </row>
    <row r="238" spans="1:8" x14ac:dyDescent="0.25">
      <c r="A238" s="16" t="s">
        <v>269</v>
      </c>
      <c r="B238" s="13">
        <v>4.1440000000000001</v>
      </c>
      <c r="C238" s="17">
        <v>0.43081401393076207</v>
      </c>
      <c r="E238" s="18">
        <v>4.8535724506343608E-2</v>
      </c>
      <c r="F238">
        <f t="shared" si="4"/>
        <v>96.025796061024522</v>
      </c>
      <c r="H238" s="12">
        <v>1.8129352284651342E-2</v>
      </c>
    </row>
    <row r="239" spans="1:8" x14ac:dyDescent="0.25">
      <c r="A239" s="16" t="s">
        <v>270</v>
      </c>
      <c r="B239" s="13">
        <v>4.0789999999999997</v>
      </c>
      <c r="C239" s="17">
        <v>0.42542761785565292</v>
      </c>
      <c r="E239" s="18">
        <v>4.6772961619247662E-2</v>
      </c>
      <c r="F239">
        <f t="shared" si="4"/>
        <v>92.538247225154265</v>
      </c>
      <c r="H239" s="12">
        <v>1.8340653045636816E-2</v>
      </c>
    </row>
    <row r="240" spans="1:8" x14ac:dyDescent="0.25">
      <c r="A240" s="16" t="s">
        <v>271</v>
      </c>
      <c r="B240" s="13">
        <v>4.1500000000000004</v>
      </c>
      <c r="C240" s="17">
        <v>0.42974008491249877</v>
      </c>
      <c r="E240" s="18">
        <v>4.516299390273177E-2</v>
      </c>
      <c r="F240">
        <f t="shared" si="4"/>
        <v>89.352996913483693</v>
      </c>
      <c r="H240" s="12">
        <v>1.8503048634115896E-2</v>
      </c>
    </row>
    <row r="241" spans="1:8" x14ac:dyDescent="0.25">
      <c r="A241" s="16" t="s">
        <v>272</v>
      </c>
      <c r="B241" s="13">
        <v>3.9670000000000001</v>
      </c>
      <c r="C241" s="17">
        <v>0.41850406160987452</v>
      </c>
      <c r="E241" s="18">
        <v>4.4940734316276383E-2</v>
      </c>
      <c r="F241">
        <f t="shared" si="4"/>
        <v>88.913266097911276</v>
      </c>
      <c r="H241" s="12">
        <v>1.8603642671292282E-2</v>
      </c>
    </row>
    <row r="242" spans="1:8" x14ac:dyDescent="0.25">
      <c r="A242" s="16" t="s">
        <v>273</v>
      </c>
      <c r="B242" s="13">
        <v>4.18</v>
      </c>
      <c r="C242" s="17">
        <v>0.43075020610057702</v>
      </c>
      <c r="E242" s="18">
        <v>4.5235784979623515E-2</v>
      </c>
      <c r="F242">
        <f t="shared" si="4"/>
        <v>89.497010857352095</v>
      </c>
      <c r="H242" s="12">
        <v>1.8785173685231901E-2</v>
      </c>
    </row>
    <row r="243" spans="1:8" x14ac:dyDescent="0.25">
      <c r="A243" s="16" t="s">
        <v>274</v>
      </c>
      <c r="B243" s="13">
        <v>3.8490000000000002</v>
      </c>
      <c r="C243" s="17">
        <v>0.41095451633568231</v>
      </c>
      <c r="E243" s="18">
        <v>4.5939731924469235E-2</v>
      </c>
      <c r="F243">
        <f t="shared" si="4"/>
        <v>90.889738924174324</v>
      </c>
      <c r="H243" s="12">
        <v>1.883866549261325E-2</v>
      </c>
    </row>
    <row r="244" spans="1:8" x14ac:dyDescent="0.25">
      <c r="A244" s="16" t="s">
        <v>275</v>
      </c>
      <c r="B244" s="13">
        <v>4.0960000000000001</v>
      </c>
      <c r="C244" s="17">
        <v>0.42375336230084831</v>
      </c>
      <c r="E244" s="18">
        <v>4.7917487199684916E-2</v>
      </c>
      <c r="F244">
        <f t="shared" si="4"/>
        <v>94.802640743362261</v>
      </c>
      <c r="H244" s="12">
        <v>1.9082315872390704E-2</v>
      </c>
    </row>
    <row r="245" spans="1:8" x14ac:dyDescent="0.25">
      <c r="A245" s="16" t="s">
        <v>276</v>
      </c>
      <c r="B245" s="13">
        <v>3.952</v>
      </c>
      <c r="C245" s="17">
        <v>0.4130003135123837</v>
      </c>
      <c r="E245" s="18">
        <v>4.8346862007523271E-2</v>
      </c>
      <c r="F245">
        <f t="shared" si="4"/>
        <v>95.652139914345867</v>
      </c>
      <c r="H245" s="12">
        <v>1.93377549000198E-2</v>
      </c>
    </row>
    <row r="246" spans="1:8" x14ac:dyDescent="0.25">
      <c r="A246" s="16" t="s">
        <v>277</v>
      </c>
      <c r="B246" s="13">
        <v>3.6739999999999999</v>
      </c>
      <c r="C246" s="17">
        <v>0.39357257632565606</v>
      </c>
      <c r="E246" s="18">
        <v>4.9435126661026223E-2</v>
      </c>
      <c r="F246">
        <f t="shared" si="4"/>
        <v>97.80522366328708</v>
      </c>
      <c r="H246" s="12">
        <v>1.9588911561240232E-2</v>
      </c>
    </row>
    <row r="247" spans="1:8" x14ac:dyDescent="0.25">
      <c r="A247" s="16" t="s">
        <v>278</v>
      </c>
      <c r="B247" s="13">
        <v>3.7770000000000001</v>
      </c>
      <c r="C247" s="17">
        <v>0.40482315112540196</v>
      </c>
      <c r="E247" s="18">
        <v>5.0198183733881893E-2</v>
      </c>
      <c r="F247">
        <f t="shared" si="4"/>
        <v>99.314898518380346</v>
      </c>
      <c r="H247" s="12">
        <v>1.9858511865937484E-2</v>
      </c>
    </row>
    <row r="248" spans="1:8" x14ac:dyDescent="0.25">
      <c r="A248" s="16" t="s">
        <v>279</v>
      </c>
      <c r="B248" s="13">
        <v>3.4460000000000002</v>
      </c>
      <c r="C248" s="17">
        <v>0.38199756124598161</v>
      </c>
      <c r="E248" s="18">
        <v>5.0162410674129229E-2</v>
      </c>
      <c r="F248">
        <f t="shared" si="4"/>
        <v>99.244123093160539</v>
      </c>
      <c r="H248" s="12">
        <v>1.9859077507370947E-2</v>
      </c>
    </row>
    <row r="249" spans="1:8" x14ac:dyDescent="0.25">
      <c r="A249" s="16" t="s">
        <v>280</v>
      </c>
      <c r="B249" s="13">
        <v>3.645</v>
      </c>
      <c r="C249" s="17">
        <v>0.39452321679835478</v>
      </c>
      <c r="E249" s="18">
        <v>5.0916629202257854E-2</v>
      </c>
      <c r="F249">
        <f t="shared" si="4"/>
        <v>100.73631127628038</v>
      </c>
      <c r="H249" s="12">
        <v>1.9886108197212649E-2</v>
      </c>
    </row>
    <row r="250" spans="1:8" x14ac:dyDescent="0.25">
      <c r="A250" s="16" t="s">
        <v>281</v>
      </c>
      <c r="B250" s="13">
        <v>3.6909999999999998</v>
      </c>
      <c r="C250" s="17">
        <v>0.39518201284796572</v>
      </c>
      <c r="E250" s="18">
        <v>4.9753062030817863E-2</v>
      </c>
      <c r="F250">
        <f t="shared" si="4"/>
        <v>98.434244807829984</v>
      </c>
      <c r="H250" s="12">
        <v>1.9834057684709604E-2</v>
      </c>
    </row>
    <row r="251" spans="1:8" x14ac:dyDescent="0.25">
      <c r="A251" s="16" t="s">
        <v>282</v>
      </c>
      <c r="B251" s="13">
        <v>4.0979999999999999</v>
      </c>
      <c r="C251" s="17">
        <v>0.41748166259168701</v>
      </c>
      <c r="E251" s="18">
        <v>5.1266038932526709E-2</v>
      </c>
      <c r="F251">
        <f t="shared" si="4"/>
        <v>101.42760305860763</v>
      </c>
      <c r="H251" s="12">
        <v>1.9749231594867543E-2</v>
      </c>
    </row>
    <row r="252" spans="1:8" x14ac:dyDescent="0.25">
      <c r="A252" s="16" t="s">
        <v>283</v>
      </c>
      <c r="B252" s="13">
        <v>4.01</v>
      </c>
      <c r="C252" s="17">
        <v>0.40930897213432677</v>
      </c>
      <c r="E252" s="18">
        <v>5.0893678856866069E-2</v>
      </c>
      <c r="F252">
        <f t="shared" si="4"/>
        <v>100.69090502740831</v>
      </c>
      <c r="H252" s="12">
        <v>1.9752966820053282E-2</v>
      </c>
    </row>
    <row r="253" spans="1:8" x14ac:dyDescent="0.25">
      <c r="A253" s="16" t="s">
        <v>284</v>
      </c>
      <c r="B253" s="13">
        <v>3.9750000000000001</v>
      </c>
      <c r="C253" s="17">
        <v>0.40433323161428136</v>
      </c>
      <c r="E253" s="18">
        <v>5.0416005386428125E-2</v>
      </c>
      <c r="F253">
        <f t="shared" si="4"/>
        <v>99.745849076918873</v>
      </c>
      <c r="H253" s="12">
        <v>1.9804741980474199E-2</v>
      </c>
    </row>
    <row r="254" spans="1:8" x14ac:dyDescent="0.25">
      <c r="A254" s="16" t="s">
        <v>285</v>
      </c>
      <c r="B254" s="13">
        <v>3.7130000000000001</v>
      </c>
      <c r="C254" s="17">
        <v>0.38536585365853659</v>
      </c>
      <c r="E254" s="18">
        <v>5.0588178806357131E-2</v>
      </c>
      <c r="F254">
        <f t="shared" si="4"/>
        <v>100.08648661509079</v>
      </c>
      <c r="H254" s="12">
        <v>1.9906851682911602E-2</v>
      </c>
    </row>
    <row r="255" spans="1:8" x14ac:dyDescent="0.25">
      <c r="A255" s="16" t="s">
        <v>286</v>
      </c>
      <c r="B255" s="13">
        <v>3.5190000000000001</v>
      </c>
      <c r="C255" s="17">
        <v>0.37088954468802704</v>
      </c>
      <c r="E255" s="18">
        <v>4.9789332567269931E-2</v>
      </c>
      <c r="F255">
        <f t="shared" si="4"/>
        <v>98.506004468817736</v>
      </c>
      <c r="H255" s="12">
        <v>2.0046921382744422E-2</v>
      </c>
    </row>
    <row r="256" spans="1:8" x14ac:dyDescent="0.25">
      <c r="A256" s="16" t="s">
        <v>287</v>
      </c>
      <c r="B256" s="13">
        <v>3.7490000000000001</v>
      </c>
      <c r="C256" s="17">
        <v>0.38380425880425878</v>
      </c>
      <c r="E256" s="18">
        <v>5.0095785440613029E-2</v>
      </c>
      <c r="F256">
        <f t="shared" si="4"/>
        <v>99.112307999202116</v>
      </c>
      <c r="H256" s="12">
        <v>2.0177203065134097E-2</v>
      </c>
    </row>
    <row r="257" spans="1:8" x14ac:dyDescent="0.25">
      <c r="A257" s="16" t="s">
        <v>288</v>
      </c>
      <c r="B257" s="13">
        <v>4.1470000000000002</v>
      </c>
      <c r="C257" s="17">
        <v>0.40628980111688057</v>
      </c>
      <c r="E257" s="18">
        <v>4.9755325273459994E-2</v>
      </c>
      <c r="F257">
        <f t="shared" si="4"/>
        <v>98.438722533847283</v>
      </c>
      <c r="H257" s="12">
        <v>2.0331990021109195E-2</v>
      </c>
    </row>
    <row r="258" spans="1:8" x14ac:dyDescent="0.25">
      <c r="A258" s="16" t="s">
        <v>289</v>
      </c>
      <c r="B258" s="13">
        <v>4.399</v>
      </c>
      <c r="C258" s="17">
        <v>0.41839452159026064</v>
      </c>
      <c r="E258" s="18">
        <v>5.1059925636196823E-2</v>
      </c>
      <c r="F258">
        <f t="shared" si="4"/>
        <v>101.01981696784367</v>
      </c>
      <c r="H258" s="12">
        <v>2.0536964604761215E-2</v>
      </c>
    </row>
    <row r="259" spans="1:8" x14ac:dyDescent="0.25">
      <c r="A259" s="16" t="s">
        <v>290</v>
      </c>
      <c r="B259" s="13">
        <v>4.3789999999999996</v>
      </c>
      <c r="C259" s="17">
        <v>0.41724630776560268</v>
      </c>
      <c r="E259" s="18">
        <v>5.0213592233009703E-2</v>
      </c>
      <c r="F259">
        <f t="shared" si="4"/>
        <v>99.3453835561521</v>
      </c>
      <c r="H259" s="12">
        <v>2.0650485436893202E-2</v>
      </c>
    </row>
    <row r="260" spans="1:8" x14ac:dyDescent="0.25">
      <c r="A260" s="16" t="s">
        <v>291</v>
      </c>
      <c r="B260" s="13">
        <v>4.3499999999999996</v>
      </c>
      <c r="C260" s="17">
        <v>0.41404911479154766</v>
      </c>
      <c r="E260" s="18">
        <v>5.0536798639786253E-2</v>
      </c>
      <c r="F260">
        <f t="shared" si="4"/>
        <v>99.984833215519714</v>
      </c>
      <c r="H260" s="12">
        <v>2.0786980811270343E-2</v>
      </c>
    </row>
    <row r="261" spans="1:8" x14ac:dyDescent="0.25">
      <c r="A261" s="16" t="s">
        <v>292</v>
      </c>
      <c r="B261" s="13">
        <v>4.165</v>
      </c>
      <c r="C261" s="17">
        <v>0.40156189741612031</v>
      </c>
      <c r="E261" s="18">
        <v>5.001203369434417E-2</v>
      </c>
      <c r="F261">
        <f t="shared" si="4"/>
        <v>98.946608853083134</v>
      </c>
      <c r="H261" s="12">
        <v>2.0760529482551141E-2</v>
      </c>
    </row>
    <row r="262" spans="1:8" x14ac:dyDescent="0.25">
      <c r="A262" s="16" t="s">
        <v>293</v>
      </c>
      <c r="B262" s="13">
        <v>4.0789999999999997</v>
      </c>
      <c r="C262" s="17">
        <v>0.39422054701845943</v>
      </c>
      <c r="E262" s="18">
        <v>5.0433464399071488E-2</v>
      </c>
      <c r="F262">
        <f t="shared" si="4"/>
        <v>99.780390965487996</v>
      </c>
      <c r="H262" s="12">
        <v>2.0702070207020702E-2</v>
      </c>
    </row>
    <row r="263" spans="1:8" x14ac:dyDescent="0.25">
      <c r="A263" s="16" t="s">
        <v>294</v>
      </c>
      <c r="B263" s="13">
        <v>4.2619999999999996</v>
      </c>
      <c r="C263" s="17">
        <v>0.40241714663393446</v>
      </c>
      <c r="E263" s="18">
        <v>5.0499300046663552E-2</v>
      </c>
      <c r="F263">
        <f t="shared" si="4"/>
        <v>99.910643898425988</v>
      </c>
      <c r="H263" s="12">
        <v>2.0667288847410172E-2</v>
      </c>
    </row>
    <row r="264" spans="1:8" x14ac:dyDescent="0.25">
      <c r="A264" s="16" t="s">
        <v>295</v>
      </c>
      <c r="B264" s="13">
        <v>4.5270000000000001</v>
      </c>
      <c r="C264" s="17">
        <v>0.41513067400275105</v>
      </c>
      <c r="E264" s="18">
        <v>4.9863533330249343E-2</v>
      </c>
      <c r="F264">
        <f t="shared" si="4"/>
        <v>98.652807414604695</v>
      </c>
      <c r="H264" s="12">
        <v>2.0729055835684879E-2</v>
      </c>
    </row>
    <row r="265" spans="1:8" x14ac:dyDescent="0.25">
      <c r="A265" s="16" t="s">
        <v>296</v>
      </c>
      <c r="B265" s="13">
        <v>4.4859999999999998</v>
      </c>
      <c r="C265" s="17">
        <v>0.4119375573921028</v>
      </c>
      <c r="E265" s="18">
        <v>4.9569723327472941E-2</v>
      </c>
      <c r="F265">
        <f t="shared" si="4"/>
        <v>98.071517247531801</v>
      </c>
      <c r="H265" s="12">
        <v>2.0889238456555936E-2</v>
      </c>
    </row>
    <row r="266" spans="1:8" x14ac:dyDescent="0.25">
      <c r="A266" s="16" t="s">
        <v>297</v>
      </c>
      <c r="B266" s="13">
        <v>4.1139999999999999</v>
      </c>
      <c r="C266" s="17">
        <v>0.39050783103939246</v>
      </c>
      <c r="E266" s="18">
        <v>4.9670637701471614E-2</v>
      </c>
      <c r="F266">
        <f t="shared" si="4"/>
        <v>98.271171897705131</v>
      </c>
      <c r="H266" s="12">
        <v>2.1205325858444285E-2</v>
      </c>
    </row>
    <row r="267" spans="1:8" x14ac:dyDescent="0.25">
      <c r="A267" s="16" t="s">
        <v>298</v>
      </c>
      <c r="B267" s="13">
        <v>4.4400000000000004</v>
      </c>
      <c r="C267" s="17">
        <v>0.41107304879177858</v>
      </c>
      <c r="E267" s="18">
        <v>5.1051779935275078E-2</v>
      </c>
      <c r="F267">
        <f t="shared" si="4"/>
        <v>101.00370105686387</v>
      </c>
      <c r="H267" s="12">
        <v>2.1592423377117836E-2</v>
      </c>
    </row>
    <row r="268" spans="1:8" x14ac:dyDescent="0.25">
      <c r="A268" s="16" t="s">
        <v>299</v>
      </c>
      <c r="B268" s="13">
        <v>4.4880000000000004</v>
      </c>
      <c r="C268" s="17">
        <v>0.41284150492135041</v>
      </c>
      <c r="E268" s="18">
        <v>5.271175818348358E-2</v>
      </c>
      <c r="F268">
        <f t="shared" si="4"/>
        <v>104.28789500574318</v>
      </c>
      <c r="H268" s="12">
        <v>2.2007424191293451E-2</v>
      </c>
    </row>
    <row r="269" spans="1:8" x14ac:dyDescent="0.25">
      <c r="A269" s="16" t="s">
        <v>300</v>
      </c>
      <c r="B269" s="13">
        <v>4.5289999999999999</v>
      </c>
      <c r="C269" s="17">
        <v>0.41300383002006202</v>
      </c>
      <c r="E269" s="18">
        <v>5.2853070493308209E-2</v>
      </c>
      <c r="F269">
        <f t="shared" ref="F269:F299" si="5">F268*E269/E268</f>
        <v>104.5674751950192</v>
      </c>
      <c r="H269" s="12">
        <v>2.2254433009614921E-2</v>
      </c>
    </row>
    <row r="270" spans="1:8" x14ac:dyDescent="0.25">
      <c r="A270" s="16" t="s">
        <v>301</v>
      </c>
      <c r="B270" s="13">
        <v>4.742</v>
      </c>
      <c r="C270" s="17">
        <v>0.42293970745629683</v>
      </c>
      <c r="E270" s="18">
        <v>5.2751058099268951E-2</v>
      </c>
      <c r="F270">
        <f t="shared" si="5"/>
        <v>104.3656481604927</v>
      </c>
      <c r="H270" s="12">
        <v>2.2373989996152369E-2</v>
      </c>
    </row>
    <row r="271" spans="1:8" x14ac:dyDescent="0.25">
      <c r="A271" s="16" t="s">
        <v>302</v>
      </c>
      <c r="B271" s="13">
        <v>4.6369999999999996</v>
      </c>
      <c r="C271" s="17">
        <v>0.41520415472779371</v>
      </c>
      <c r="E271" s="18">
        <v>5.2796303353658543E-2</v>
      </c>
      <c r="F271">
        <f t="shared" si="5"/>
        <v>104.45516390616116</v>
      </c>
      <c r="H271" s="12">
        <v>2.2370426829268292E-2</v>
      </c>
    </row>
    <row r="272" spans="1:8" x14ac:dyDescent="0.25">
      <c r="A272" s="16" t="s">
        <v>303</v>
      </c>
      <c r="B272" s="13">
        <v>4.4939999999999998</v>
      </c>
      <c r="C272" s="17">
        <v>0.40891719745222926</v>
      </c>
      <c r="E272" s="18">
        <v>5.1715500945179585E-2</v>
      </c>
      <c r="F272">
        <f t="shared" si="5"/>
        <v>102.31684388076833</v>
      </c>
      <c r="H272" s="12">
        <v>2.2159735349716447E-2</v>
      </c>
    </row>
    <row r="273" spans="1:9" x14ac:dyDescent="0.25">
      <c r="A273" s="16" t="s">
        <v>304</v>
      </c>
      <c r="B273" s="13">
        <v>4.6719999999999997</v>
      </c>
      <c r="C273" s="17">
        <v>0.41565836298932379</v>
      </c>
      <c r="E273" s="18">
        <v>5.2659524480781886E-2</v>
      </c>
      <c r="F273">
        <f t="shared" si="5"/>
        <v>104.18455292248059</v>
      </c>
      <c r="H273" s="12">
        <v>2.2338126115966542E-2</v>
      </c>
    </row>
    <row r="274" spans="1:9" x14ac:dyDescent="0.25">
      <c r="A274" s="16" t="s">
        <v>305</v>
      </c>
      <c r="B274" s="13">
        <v>4.5190000000000001</v>
      </c>
      <c r="C274" s="17">
        <v>0.40536419088625764</v>
      </c>
      <c r="E274" s="18">
        <v>5.3632388207081397E-2</v>
      </c>
      <c r="F274">
        <f t="shared" si="5"/>
        <v>106.10932101293314</v>
      </c>
      <c r="H274" s="12">
        <v>2.2546668547514932E-2</v>
      </c>
    </row>
    <row r="275" spans="1:9" x14ac:dyDescent="0.25">
      <c r="A275" s="16" t="s">
        <v>306</v>
      </c>
      <c r="B275" s="13">
        <v>4.5229999999999997</v>
      </c>
      <c r="C275" s="17">
        <v>0.40333511681826284</v>
      </c>
      <c r="E275" s="18">
        <v>5.2730599605892846E-2</v>
      </c>
      <c r="F275">
        <f t="shared" si="5"/>
        <v>104.32517193122797</v>
      </c>
      <c r="H275" s="12">
        <v>2.2722154452472554E-2</v>
      </c>
    </row>
    <row r="276" spans="1:9" x14ac:dyDescent="0.25">
      <c r="A276" s="16" t="s">
        <v>307</v>
      </c>
      <c r="B276" s="13">
        <v>4.3449999999999998</v>
      </c>
      <c r="C276" s="17">
        <v>0.39253771795103437</v>
      </c>
      <c r="E276" s="18">
        <v>5.3693288338957625E-2</v>
      </c>
      <c r="F276">
        <f t="shared" si="5"/>
        <v>106.22980924511916</v>
      </c>
      <c r="H276" s="12">
        <v>2.2820584926884137E-2</v>
      </c>
    </row>
    <row r="277" spans="1:9" x14ac:dyDescent="0.25">
      <c r="A277" s="16" t="s">
        <v>308</v>
      </c>
      <c r="B277" s="13">
        <v>4.6159999999999997</v>
      </c>
      <c r="C277" s="17">
        <v>0.40551699903364669</v>
      </c>
      <c r="E277" s="18">
        <v>5.4293537270452719E-2</v>
      </c>
      <c r="F277">
        <f t="shared" si="5"/>
        <v>107.41737535375039</v>
      </c>
      <c r="H277" s="12">
        <v>2.3117594297313884E-2</v>
      </c>
    </row>
    <row r="278" spans="1:9" x14ac:dyDescent="0.25">
      <c r="A278" s="16" t="s">
        <v>309</v>
      </c>
      <c r="B278" s="13">
        <v>4.3819999999999997</v>
      </c>
      <c r="C278" s="17">
        <v>0.39114522895652948</v>
      </c>
      <c r="E278" s="18">
        <v>5.4298233080916324E-2</v>
      </c>
      <c r="F278">
        <f t="shared" si="5"/>
        <v>107.42666580820442</v>
      </c>
      <c r="H278" s="12">
        <v>2.3417631090155735E-2</v>
      </c>
    </row>
    <row r="279" spans="1:9" x14ac:dyDescent="0.25">
      <c r="A279" s="16" t="s">
        <v>7</v>
      </c>
      <c r="B279" s="13">
        <v>4.2569999999999997</v>
      </c>
      <c r="C279" s="17">
        <v>0.38437923250564332</v>
      </c>
      <c r="E279" s="18">
        <v>5.4761790298543341E-2</v>
      </c>
      <c r="F279">
        <f t="shared" si="5"/>
        <v>108.34379337341981</v>
      </c>
      <c r="H279" s="12">
        <v>2.3633479159655787E-2</v>
      </c>
    </row>
    <row r="280" spans="1:9" x14ac:dyDescent="0.25">
      <c r="A280" s="16" t="s">
        <v>8</v>
      </c>
      <c r="B280" s="13">
        <v>4.2430000000000003</v>
      </c>
      <c r="C280" s="17">
        <v>0.38266594516594521</v>
      </c>
      <c r="E280" s="18">
        <v>5.5256558641975304E-2</v>
      </c>
      <c r="F280">
        <f t="shared" si="5"/>
        <v>109.32267077819903</v>
      </c>
      <c r="H280" s="12">
        <v>2.3804012345679009E-2</v>
      </c>
      <c r="I280" s="19">
        <f>(H280/indices_prix!D345)/(Données!H276/indices_prix!D333)-1</f>
        <v>1.9508089614491464E-2</v>
      </c>
    </row>
    <row r="281" spans="1:9" x14ac:dyDescent="0.25">
      <c r="A281" s="16" t="s">
        <v>9</v>
      </c>
      <c r="B281" s="13">
        <v>4.3220000000000001</v>
      </c>
      <c r="C281" s="17">
        <v>0.38696391798728624</v>
      </c>
      <c r="E281" s="18">
        <v>5.4085995676195049E-2</v>
      </c>
      <c r="F281">
        <f t="shared" si="5"/>
        <v>107.00676343836089</v>
      </c>
      <c r="H281" s="12">
        <v>2.3704059572423733E-2</v>
      </c>
      <c r="I281" s="19">
        <f>(H281/indices_prix!D348)/(Données!H277/indices_prix!D336)-1</f>
        <v>3.5498618178708696E-4</v>
      </c>
    </row>
    <row r="282" spans="1:9" x14ac:dyDescent="0.25">
      <c r="A282" s="16" t="s">
        <v>10</v>
      </c>
      <c r="B282" s="13">
        <v>4.5579999999999998</v>
      </c>
      <c r="C282" s="17">
        <v>0.39919425468558417</v>
      </c>
      <c r="E282" s="18">
        <v>5.340731256224214E-2</v>
      </c>
      <c r="F282">
        <f t="shared" si="5"/>
        <v>105.66401874971439</v>
      </c>
      <c r="H282" s="12">
        <v>2.3493147436809407E-2</v>
      </c>
      <c r="I282" s="19">
        <f>(H282/indices_prix!D351)/(Données!H278/indices_prix!D339)-1</f>
        <v>-1.547125891710166E-2</v>
      </c>
    </row>
    <row r="283" spans="1:9" x14ac:dyDescent="0.25">
      <c r="A283" s="16" t="s">
        <v>11</v>
      </c>
      <c r="B283" s="13">
        <v>4.6920000000000002</v>
      </c>
      <c r="C283" s="17">
        <v>0.40640970116933739</v>
      </c>
      <c r="E283" s="18">
        <v>5.2506329113924048E-2</v>
      </c>
      <c r="F283">
        <f t="shared" si="5"/>
        <v>103.88146262754825</v>
      </c>
      <c r="H283" s="12">
        <v>2.3254315304948214E-2</v>
      </c>
      <c r="I283" s="19">
        <f>(H283/indices_prix!D354)/(Données!H279/indices_prix!D342)-1</f>
        <v>-2.856059919352405E-2</v>
      </c>
    </row>
    <row r="284" spans="1:9" x14ac:dyDescent="0.25">
      <c r="A284" s="16" t="s">
        <v>12</v>
      </c>
      <c r="B284" s="13">
        <v>4.72</v>
      </c>
      <c r="C284" s="17">
        <v>0.40781060998790392</v>
      </c>
      <c r="E284" s="18">
        <v>5.2100460746228212E-2</v>
      </c>
      <c r="F284">
        <f t="shared" si="5"/>
        <v>103.07846991444086</v>
      </c>
      <c r="H284" s="12">
        <v>2.2788869816604933E-2</v>
      </c>
      <c r="I284" s="19">
        <f>(H284/indices_prix!D357)/(Données!H280/indices_prix!D345)-1</f>
        <v>-5.5549919473017684E-2</v>
      </c>
    </row>
    <row r="285" spans="1:9" x14ac:dyDescent="0.25">
      <c r="A285" s="16" t="s">
        <v>13</v>
      </c>
      <c r="B285" s="13">
        <v>4.6840000000000002</v>
      </c>
      <c r="C285" s="17">
        <v>0.40334108326875057</v>
      </c>
      <c r="E285" s="18">
        <v>5.0918623409213118E-2</v>
      </c>
      <c r="F285">
        <f t="shared" si="5"/>
        <v>100.740256727025</v>
      </c>
      <c r="H285" s="12">
        <v>2.2822190356694749E-2</v>
      </c>
      <c r="I285" s="19">
        <f>(H285/indices_prix!D360)/(Données!H281/indices_prix!D348)-1</f>
        <v>-4.7811621311041996E-2</v>
      </c>
    </row>
    <row r="286" spans="1:9" x14ac:dyDescent="0.25">
      <c r="A286" s="16" t="s">
        <v>14</v>
      </c>
      <c r="B286" s="13">
        <v>4.6289999999999996</v>
      </c>
      <c r="C286" s="17">
        <v>0.39809081527347778</v>
      </c>
      <c r="E286" s="18">
        <v>5.1177653631284917E-2</v>
      </c>
      <c r="F286">
        <f t="shared" si="5"/>
        <v>101.25273662778464</v>
      </c>
      <c r="H286" s="12">
        <v>2.2878212290502794E-2</v>
      </c>
      <c r="I286" s="19">
        <f>(H286/indices_prix!D363)/(Données!H282/indices_prix!D351)-1</f>
        <v>-4.1641391718547749E-2</v>
      </c>
    </row>
    <row r="287" spans="1:9" x14ac:dyDescent="0.25">
      <c r="A287" s="16" t="s">
        <v>15</v>
      </c>
      <c r="B287" s="13">
        <v>5.0819999999999999</v>
      </c>
      <c r="C287" s="17">
        <v>0.42244389027431423</v>
      </c>
      <c r="E287" s="18">
        <v>5.251591044366101E-2</v>
      </c>
      <c r="F287">
        <f t="shared" si="5"/>
        <v>103.90041886699193</v>
      </c>
      <c r="H287" s="12">
        <v>2.3117073394075364E-2</v>
      </c>
      <c r="I287" s="19">
        <f>(H287/indices_prix!D366)/(Données!H283/indices_prix!D354)-1</f>
        <v>-1.3357047268661493E-2</v>
      </c>
    </row>
    <row r="288" spans="1:9" x14ac:dyDescent="0.25">
      <c r="A288" s="16" t="s">
        <v>16</v>
      </c>
      <c r="B288" s="13">
        <v>4.8220000000000001</v>
      </c>
      <c r="C288" s="17">
        <v>0.42827959854338749</v>
      </c>
      <c r="E288" s="18">
        <v>5.5439914163090125E-2</v>
      </c>
      <c r="F288">
        <f t="shared" si="5"/>
        <v>109.68543161171525</v>
      </c>
      <c r="H288" s="12">
        <v>2.5128755364806868E-2</v>
      </c>
      <c r="I288" s="19">
        <f>(H288/indices_prix!D369)/(Données!H284/indices_prix!D357)-1</f>
        <v>0.10027456421535685</v>
      </c>
    </row>
    <row r="289" spans="1:10" x14ac:dyDescent="0.25">
      <c r="A289" s="16" t="s">
        <v>17</v>
      </c>
      <c r="B289" s="13">
        <v>4.2560000000000002</v>
      </c>
      <c r="C289" s="17">
        <v>0.37385804638088549</v>
      </c>
      <c r="E289" s="18">
        <v>5.1678872460964489E-2</v>
      </c>
      <c r="F289">
        <f t="shared" si="5"/>
        <v>102.24437603587602</v>
      </c>
      <c r="H289" s="12">
        <v>2.3623969416424851E-2</v>
      </c>
      <c r="I289" s="19">
        <f>(H289/indices_prix!D372)/(Données!H285/indices_prix!D360)-1</f>
        <v>3.4934949867833964E-2</v>
      </c>
    </row>
    <row r="290" spans="1:10" x14ac:dyDescent="0.25">
      <c r="A290" s="16" t="s">
        <v>18</v>
      </c>
      <c r="B290" s="13">
        <v>4.5739999999999998</v>
      </c>
      <c r="C290" s="17">
        <v>0.3953669288616129</v>
      </c>
      <c r="E290" s="18">
        <v>5.1217930906733357E-2</v>
      </c>
      <c r="F290">
        <f t="shared" si="5"/>
        <v>101.33242344563777</v>
      </c>
      <c r="H290" s="12">
        <v>2.3599147911456887E-2</v>
      </c>
      <c r="I290" s="19">
        <f>(H290/indices_prix!D375)/(Données!H286/indices_prix!D363)-1</f>
        <v>3.1804513632819775E-2</v>
      </c>
    </row>
    <row r="291" spans="1:10" x14ac:dyDescent="0.25">
      <c r="A291" s="16" t="s">
        <v>19</v>
      </c>
      <c r="B291" s="13">
        <v>4.4000000000000004</v>
      </c>
      <c r="C291" s="17">
        <v>0.39052099050323957</v>
      </c>
      <c r="E291" s="18">
        <v>5.0294464075382801E-2</v>
      </c>
      <c r="F291">
        <f t="shared" si="5"/>
        <v>99.505384939087833</v>
      </c>
      <c r="H291" s="12">
        <v>2.326719217178581E-2</v>
      </c>
      <c r="I291" s="20">
        <f>(H291/indices_prix!D378)/(Données!H287/indices_prix!D366)-1</f>
        <v>-7.2653368421415898E-3</v>
      </c>
    </row>
    <row r="292" spans="1:10" x14ac:dyDescent="0.25">
      <c r="A292" s="16" t="s">
        <v>20</v>
      </c>
      <c r="B292" s="13">
        <v>4.1449999999999996</v>
      </c>
      <c r="C292" s="17">
        <v>0.37261776339446234</v>
      </c>
      <c r="E292" s="18">
        <v>4.9537508298296083E-2</v>
      </c>
      <c r="F292">
        <f t="shared" si="5"/>
        <v>98.007781229304058</v>
      </c>
      <c r="H292" s="12">
        <v>2.3080327506085418E-2</v>
      </c>
      <c r="I292" s="20">
        <f>(H292/indices_prix!D381)/(Données!H288/indices_prix!D369)-1</f>
        <v>-9.8508828885554567E-2</v>
      </c>
    </row>
    <row r="293" spans="1:10" x14ac:dyDescent="0.25">
      <c r="A293" s="16" t="s">
        <v>21</v>
      </c>
      <c r="B293" s="13">
        <v>3.6</v>
      </c>
      <c r="C293" s="17">
        <v>0.33250207813798838</v>
      </c>
      <c r="E293" s="18">
        <v>4.7273423864458729E-2</v>
      </c>
      <c r="F293">
        <f t="shared" si="5"/>
        <v>93.528389764153673</v>
      </c>
      <c r="H293" s="12">
        <v>2.2902388148652676E-2</v>
      </c>
      <c r="I293" s="20">
        <f>(H293/indices_prix!D384)/(Données!H289/indices_prix!D372)-1</f>
        <v>-5.6179096691717612E-2</v>
      </c>
    </row>
    <row r="294" spans="1:10" x14ac:dyDescent="0.25">
      <c r="A294" s="16" t="s">
        <v>22</v>
      </c>
      <c r="B294" s="13">
        <v>2.8780000000000001</v>
      </c>
      <c r="C294" s="17">
        <v>0.28154959890432402</v>
      </c>
      <c r="E294" s="18">
        <v>4.7440416247062772E-2</v>
      </c>
      <c r="F294">
        <f t="shared" si="5"/>
        <v>93.858776847869393</v>
      </c>
      <c r="H294" s="12">
        <v>2.2994293387042633E-2</v>
      </c>
      <c r="I294" s="20">
        <f>(H294/indices_prix!D387)/(Données!H290/indices_prix!D375)-1</f>
        <v>-5.7622187464577923E-2</v>
      </c>
    </row>
    <row r="295" spans="1:10" x14ac:dyDescent="0.25">
      <c r="A295" s="16" t="s">
        <v>23</v>
      </c>
      <c r="B295" s="13">
        <v>3.07</v>
      </c>
      <c r="C295" s="17">
        <v>0.2920749690800114</v>
      </c>
      <c r="E295" s="18">
        <v>4.801419638330235E-2</v>
      </c>
      <c r="F295">
        <f t="shared" si="5"/>
        <v>94.993975609334413</v>
      </c>
      <c r="H295" s="12">
        <v>2.3318404596924115E-2</v>
      </c>
      <c r="I295" s="20">
        <f>(H295/indices_prix!D390)/(Données!H291/indices_prix!D378)-1</f>
        <v>-4.6543088111277942E-2</v>
      </c>
    </row>
    <row r="296" spans="1:10" x14ac:dyDescent="0.25">
      <c r="A296" s="21" t="s">
        <v>24</v>
      </c>
      <c r="B296" s="13">
        <v>4.2759999999999998</v>
      </c>
      <c r="C296" s="17">
        <v>0.36142337925788182</v>
      </c>
      <c r="E296" s="18">
        <v>4.748159057437408E-2</v>
      </c>
      <c r="F296">
        <f t="shared" si="5"/>
        <v>93.94023844337579</v>
      </c>
      <c r="H296" s="12">
        <v>2.3543025457605723E-2</v>
      </c>
      <c r="I296" s="20">
        <f>(H296/indices_prix!D393)/(Données!H292/indices_prix!D381)-1</f>
        <v>-4.2526294313378843E-2</v>
      </c>
    </row>
    <row r="297" spans="1:10" x14ac:dyDescent="0.25">
      <c r="A297" s="16" t="s">
        <v>25</v>
      </c>
      <c r="B297" s="13">
        <v>5.3179999999999996</v>
      </c>
      <c r="C297" s="17">
        <v>0.41100548728649816</v>
      </c>
      <c r="E297" s="18">
        <v>4.7395460479218429E-2</v>
      </c>
      <c r="F297">
        <f t="shared" si="5"/>
        <v>93.769833838597449</v>
      </c>
      <c r="H297" s="12">
        <v>2.3935655030109068E-2</v>
      </c>
      <c r="I297" s="20">
        <f>(H297/indices_prix!D396)/(Données!H293/indices_prix!D384)-1</f>
        <v>-1.6190082772840952E-2</v>
      </c>
    </row>
    <row r="298" spans="1:10" x14ac:dyDescent="0.25">
      <c r="A298" s="21" t="s">
        <v>26</v>
      </c>
      <c r="B298" s="13">
        <v>5.9359999999999999</v>
      </c>
      <c r="C298" s="17">
        <v>0.43570170287727539</v>
      </c>
      <c r="E298" s="18">
        <v>4.6969823973176866E-2</v>
      </c>
      <c r="F298">
        <f t="shared" si="5"/>
        <v>92.927730733287206</v>
      </c>
      <c r="H298" s="12">
        <v>2.4136630343671417E-2</v>
      </c>
      <c r="I298" s="20">
        <f>(H298/indices_prix!D399)/(Données!H294/indices_prix!D387)-1</f>
        <v>-1.6521694164489453E-2</v>
      </c>
      <c r="J298" s="11" t="s">
        <v>310</v>
      </c>
    </row>
    <row r="299" spans="1:10" x14ac:dyDescent="0.25">
      <c r="A299" s="22" t="s">
        <v>27</v>
      </c>
      <c r="B299" s="13">
        <v>7.0179999999999998</v>
      </c>
      <c r="C299" s="17">
        <v>0.48144336969198048</v>
      </c>
      <c r="E299" s="18">
        <v>4.6526386105544423E-2</v>
      </c>
      <c r="F299">
        <f t="shared" si="5"/>
        <v>92.050408417073655</v>
      </c>
      <c r="H299" s="12">
        <v>2.4402972611890447E-2</v>
      </c>
      <c r="I299" s="20">
        <f>(H299/indices_prix!D402)/(Données!H295/indices_prix!D390)-1</f>
        <v>-1.9026784443088474E-2</v>
      </c>
      <c r="J299" s="23">
        <f>(H299/indices_prix!D402)/(Données!H247/indices_prix!D246)-1</f>
        <v>-3.7017219487733732E-2</v>
      </c>
    </row>
    <row r="301" spans="1:10" x14ac:dyDescent="0.25">
      <c r="J301" s="11" t="s">
        <v>311</v>
      </c>
    </row>
    <row r="302" spans="1:10" x14ac:dyDescent="0.25">
      <c r="J302" s="24">
        <f>(B299/indices_prix!D402)/(Données!B247/indices_prix!D246)-1</f>
        <v>0.4560921772943114</v>
      </c>
    </row>
    <row r="304" spans="1:10" x14ac:dyDescent="0.25">
      <c r="J304" s="11" t="s">
        <v>312</v>
      </c>
    </row>
    <row r="305" spans="10:10" x14ac:dyDescent="0.25">
      <c r="J305" s="23">
        <f>E299/E247-1</f>
        <v>-7.3146025517635271E-2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zoomScaleNormal="100" workbookViewId="0">
      <selection activeCell="D31" sqref="D31"/>
    </sheetView>
  </sheetViews>
  <sheetFormatPr baseColWidth="10" defaultColWidth="10.7109375" defaultRowHeight="15" x14ac:dyDescent="0.25"/>
  <cols>
    <col min="1" max="1" width="15.5703125" customWidth="1"/>
    <col min="2" max="2" width="19.85546875" customWidth="1"/>
    <col min="3" max="3" width="16.7109375" customWidth="1"/>
    <col min="4" max="4" width="16.140625" customWidth="1"/>
    <col min="5" max="5" width="18" customWidth="1"/>
    <col min="6" max="6" width="16.7109375" customWidth="1"/>
    <col min="7" max="7" width="22.285156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3">
        <v>0.98432169557958904</v>
      </c>
      <c r="C2" s="3">
        <v>0.71636302049309231</v>
      </c>
      <c r="D2" s="3">
        <v>0.26795867508649679</v>
      </c>
      <c r="E2" s="3">
        <v>0.10299774987297669</v>
      </c>
      <c r="F2" s="3">
        <v>0.15600880694877936</v>
      </c>
      <c r="G2" s="3">
        <v>8.9521182647407504E-3</v>
      </c>
    </row>
    <row r="3" spans="1:7" x14ac:dyDescent="0.25">
      <c r="A3" s="2" t="s">
        <v>8</v>
      </c>
      <c r="B3" s="3">
        <v>0.98216957004294747</v>
      </c>
      <c r="C3" s="3">
        <v>0.71464073734497902</v>
      </c>
      <c r="D3" s="3">
        <v>0.26752883269796846</v>
      </c>
      <c r="E3" s="3">
        <v>0.10237417362351012</v>
      </c>
      <c r="F3" s="3">
        <v>0.15620325242484198</v>
      </c>
      <c r="G3" s="3">
        <v>8.9755344303430983E-3</v>
      </c>
    </row>
    <row r="4" spans="1:7" x14ac:dyDescent="0.25">
      <c r="A4" s="2" t="s">
        <v>9</v>
      </c>
      <c r="B4" s="3">
        <v>0.98705995227434862</v>
      </c>
      <c r="C4" s="3">
        <v>0.71229304533936877</v>
      </c>
      <c r="D4" s="3">
        <v>0.27476690693497996</v>
      </c>
      <c r="E4" s="3">
        <v>0.10632487884080789</v>
      </c>
      <c r="F4" s="3">
        <v>0.15931511230288567</v>
      </c>
      <c r="G4" s="3">
        <v>9.1269157912863778E-3</v>
      </c>
    </row>
    <row r="5" spans="1:7" x14ac:dyDescent="0.25">
      <c r="A5" s="2" t="s">
        <v>10</v>
      </c>
      <c r="B5" s="3">
        <v>0.99386684401093639</v>
      </c>
      <c r="C5" s="3">
        <v>0.71262838986181931</v>
      </c>
      <c r="D5" s="3">
        <v>0.28123845414911697</v>
      </c>
      <c r="E5" s="3">
        <v>0.1122687750929826</v>
      </c>
      <c r="F5" s="3">
        <v>0.15988078524101579</v>
      </c>
      <c r="G5" s="3">
        <v>9.0888938151186E-3</v>
      </c>
    </row>
    <row r="6" spans="1:7" x14ac:dyDescent="0.25">
      <c r="A6" s="2" t="s">
        <v>11</v>
      </c>
      <c r="B6" s="3">
        <v>0.99350191048699177</v>
      </c>
      <c r="C6" s="3">
        <v>0.71252646693762323</v>
      </c>
      <c r="D6" s="3">
        <v>0.28097544354936843</v>
      </c>
      <c r="E6" s="3">
        <v>0.11419114604882086</v>
      </c>
      <c r="F6" s="3">
        <v>0.15675728297111149</v>
      </c>
      <c r="G6" s="3">
        <v>1.0027014529436103E-2</v>
      </c>
    </row>
    <row r="7" spans="1:7" x14ac:dyDescent="0.25">
      <c r="A7" s="2" t="s">
        <v>12</v>
      </c>
      <c r="B7" s="3">
        <v>0.99788048845107058</v>
      </c>
      <c r="C7" s="3">
        <v>0.71911654904983258</v>
      </c>
      <c r="D7" s="3">
        <v>0.278763939401238</v>
      </c>
      <c r="E7" s="3">
        <v>0.11368289216984995</v>
      </c>
      <c r="F7" s="3">
        <v>0.15462800163780438</v>
      </c>
      <c r="G7" s="3">
        <v>1.0477130952094224E-2</v>
      </c>
    </row>
    <row r="8" spans="1:7" x14ac:dyDescent="0.25">
      <c r="A8" s="2" t="s">
        <v>13</v>
      </c>
      <c r="B8" s="3">
        <v>1.0041065754094356</v>
      </c>
      <c r="C8" s="3">
        <v>0.72026399413346376</v>
      </c>
      <c r="D8" s="3">
        <v>0.28386702517721829</v>
      </c>
      <c r="E8" s="3">
        <v>0.11449523343925692</v>
      </c>
      <c r="F8" s="3">
        <v>0.15800537765827427</v>
      </c>
      <c r="G8" s="3">
        <v>1.1366414079687122E-2</v>
      </c>
    </row>
    <row r="9" spans="1:7" x14ac:dyDescent="0.25">
      <c r="A9" s="2" t="s">
        <v>14</v>
      </c>
      <c r="B9" s="3">
        <v>1.0077135788094891</v>
      </c>
      <c r="C9" s="3">
        <v>0.72565856498326298</v>
      </c>
      <c r="D9" s="3">
        <v>0.28205501382622616</v>
      </c>
      <c r="E9" s="3">
        <v>0.11228351040605443</v>
      </c>
      <c r="F9" s="3">
        <v>0.15749769562897201</v>
      </c>
      <c r="G9" s="3">
        <v>1.2273807791199728E-2</v>
      </c>
    </row>
    <row r="10" spans="1:7" x14ac:dyDescent="0.25">
      <c r="A10" s="2" t="s">
        <v>15</v>
      </c>
      <c r="B10" s="3">
        <v>1.0123603115475788</v>
      </c>
      <c r="C10" s="3">
        <v>0.72137293793236901</v>
      </c>
      <c r="D10" s="3">
        <v>0.29098737361520971</v>
      </c>
      <c r="E10" s="3">
        <v>0.12292583813071453</v>
      </c>
      <c r="F10" s="3">
        <v>0.15454017705964879</v>
      </c>
      <c r="G10" s="3">
        <v>1.3521358424846405E-2</v>
      </c>
    </row>
    <row r="11" spans="1:7" x14ac:dyDescent="0.25">
      <c r="A11" s="2" t="s">
        <v>16</v>
      </c>
      <c r="B11" s="3">
        <v>1.0121152412397487</v>
      </c>
      <c r="C11" s="3">
        <v>0.7123229310895729</v>
      </c>
      <c r="D11" s="3">
        <v>0.29979231015017577</v>
      </c>
      <c r="E11" s="3">
        <v>0.128394930237512</v>
      </c>
      <c r="F11" s="3">
        <v>0.15752476302055599</v>
      </c>
      <c r="G11" s="3">
        <v>1.3872616892107788E-2</v>
      </c>
    </row>
    <row r="12" spans="1:7" x14ac:dyDescent="0.25">
      <c r="A12" s="2" t="s">
        <v>17</v>
      </c>
      <c r="B12" s="3">
        <v>1.0008623663332183</v>
      </c>
      <c r="C12" s="3">
        <v>0.72037155669442665</v>
      </c>
      <c r="D12" s="3">
        <v>0.28049080963879169</v>
      </c>
      <c r="E12" s="3">
        <v>0.10486374611935151</v>
      </c>
      <c r="F12" s="3">
        <v>0.1606711673976248</v>
      </c>
      <c r="G12" s="3">
        <v>1.4955896121815405E-2</v>
      </c>
    </row>
    <row r="13" spans="1:7" x14ac:dyDescent="0.25">
      <c r="A13" s="2" t="s">
        <v>18</v>
      </c>
      <c r="B13" s="3">
        <v>1.0039162225802454</v>
      </c>
      <c r="C13" s="3">
        <v>0.71713967034328918</v>
      </c>
      <c r="D13" s="3">
        <v>0.28675176601809399</v>
      </c>
      <c r="E13" s="3">
        <v>0.11337216507621763</v>
      </c>
      <c r="F13" s="3">
        <v>0.16071384310323461</v>
      </c>
      <c r="G13" s="3">
        <v>1.2690544057504029E-2</v>
      </c>
    </row>
    <row r="14" spans="1:7" x14ac:dyDescent="0.25">
      <c r="A14" s="2" t="s">
        <v>19</v>
      </c>
      <c r="B14" s="3">
        <v>1.0059916850085595</v>
      </c>
      <c r="C14" s="3">
        <v>0.73044754218635355</v>
      </c>
      <c r="D14" s="3">
        <v>0.27554414282220591</v>
      </c>
      <c r="E14" s="3">
        <v>0.10760577158229397</v>
      </c>
      <c r="F14" s="3">
        <v>0.15996576179995109</v>
      </c>
      <c r="G14" s="3">
        <v>7.9481535827830782E-3</v>
      </c>
    </row>
    <row r="15" spans="1:7" x14ac:dyDescent="0.25">
      <c r="A15" s="2" t="s">
        <v>20</v>
      </c>
      <c r="B15" s="3">
        <v>1.0188956641199296</v>
      </c>
      <c r="C15" s="3">
        <v>0.7508134294184281</v>
      </c>
      <c r="D15" s="3">
        <v>0.26810633631389941</v>
      </c>
      <c r="E15" s="3">
        <v>9.990118338916873E-2</v>
      </c>
      <c r="F15" s="3">
        <v>0.16003470632185293</v>
      </c>
      <c r="G15" s="3">
        <v>8.1704466028777335E-3</v>
      </c>
    </row>
    <row r="16" spans="1:7" x14ac:dyDescent="0.25">
      <c r="A16" s="2" t="s">
        <v>21</v>
      </c>
      <c r="B16" s="3">
        <v>1.0324452395918959</v>
      </c>
      <c r="C16" s="3">
        <v>0.770707412600938</v>
      </c>
      <c r="D16" s="3">
        <v>0.26176200377157777</v>
      </c>
      <c r="E16" s="3">
        <v>8.7036410231613556E-2</v>
      </c>
      <c r="F16" s="3">
        <v>0.16558677046564479</v>
      </c>
      <c r="G16" s="3">
        <v>9.1146462936995305E-3</v>
      </c>
    </row>
    <row r="17" spans="1:7" x14ac:dyDescent="0.25">
      <c r="A17" s="2" t="s">
        <v>22</v>
      </c>
      <c r="B17" s="3">
        <v>1.0398936170212767</v>
      </c>
      <c r="C17" s="3">
        <v>0.79715995440729481</v>
      </c>
      <c r="D17" s="3">
        <v>0.24273366261398174</v>
      </c>
      <c r="E17" s="3">
        <v>6.8341565349544067E-2</v>
      </c>
      <c r="F17" s="3">
        <v>0.16546352583586627</v>
      </c>
      <c r="G17" s="3">
        <v>8.9285714285714281E-3</v>
      </c>
    </row>
    <row r="18" spans="1:7" x14ac:dyDescent="0.25">
      <c r="A18" s="2" t="s">
        <v>23</v>
      </c>
      <c r="B18" s="3">
        <v>1.0863125517567727</v>
      </c>
      <c r="C18" s="3">
        <v>0.83761977995977765</v>
      </c>
      <c r="D18" s="3">
        <v>0.24869277179699512</v>
      </c>
      <c r="E18" s="3">
        <v>7.2636933633029685E-2</v>
      </c>
      <c r="F18" s="3">
        <v>0.16633147994794747</v>
      </c>
      <c r="G18" s="3">
        <v>9.7006979770495657E-3</v>
      </c>
    </row>
    <row r="19" spans="1:7" x14ac:dyDescent="0.25">
      <c r="A19" s="2" t="s">
        <v>24</v>
      </c>
      <c r="B19" s="3">
        <v>1.1634075878041208</v>
      </c>
      <c r="C19" s="3">
        <v>0.88093021034787378</v>
      </c>
      <c r="D19" s="3">
        <v>0.28247737745624713</v>
      </c>
      <c r="E19" s="3">
        <v>0.10209392832414105</v>
      </c>
      <c r="F19" s="3">
        <v>0.16961535706611272</v>
      </c>
      <c r="G19" s="3">
        <v>1.076809206599336E-2</v>
      </c>
    </row>
    <row r="20" spans="1:7" x14ac:dyDescent="0.25">
      <c r="A20" s="2" t="s">
        <v>25</v>
      </c>
      <c r="B20" s="3">
        <v>1.2143354043226906</v>
      </c>
      <c r="C20" s="3">
        <v>0.90395087197447654</v>
      </c>
      <c r="D20" s="3">
        <v>0.31038453234821411</v>
      </c>
      <c r="E20" s="3">
        <v>0.12756974596396958</v>
      </c>
      <c r="F20" s="3">
        <v>0.17206803080096914</v>
      </c>
      <c r="G20" s="3">
        <v>1.0722767289562693E-2</v>
      </c>
    </row>
    <row r="21" spans="1:7" x14ac:dyDescent="0.25">
      <c r="A21" s="2" t="s">
        <v>26</v>
      </c>
      <c r="B21" s="3">
        <v>1.2504647176689279</v>
      </c>
      <c r="C21" s="3">
        <v>0.92156531395601471</v>
      </c>
      <c r="D21" s="3">
        <v>0.3288994037129131</v>
      </c>
      <c r="E21" s="3">
        <v>0.1433020302730367</v>
      </c>
      <c r="F21" s="3">
        <v>0.17615817299567871</v>
      </c>
      <c r="G21" s="3">
        <v>9.4633416218043113E-3</v>
      </c>
    </row>
    <row r="22" spans="1:7" x14ac:dyDescent="0.25">
      <c r="A22" s="4" t="s">
        <v>27</v>
      </c>
      <c r="B22" s="5">
        <v>1.2882332911761845</v>
      </c>
      <c r="C22" s="3">
        <v>0.93369977624282519</v>
      </c>
      <c r="D22" s="3">
        <v>0.35453351493335927</v>
      </c>
      <c r="E22" s="3">
        <v>0.17068781009825859</v>
      </c>
      <c r="F22" s="3">
        <v>0.18036774005253431</v>
      </c>
      <c r="G22" s="3">
        <v>3.4779647825663967E-3</v>
      </c>
    </row>
    <row r="23" spans="1:7" x14ac:dyDescent="0.25">
      <c r="A23" s="6"/>
    </row>
    <row r="24" spans="1:7" x14ac:dyDescent="0.25">
      <c r="A24" s="7" t="s">
        <v>28</v>
      </c>
      <c r="B24" s="8">
        <f>B22/B18-1</f>
        <v>0.18587720365825455</v>
      </c>
      <c r="C24" s="8">
        <f>(C18/B18)*(C22/C18-1)</f>
        <v>8.8445996621937181E-2</v>
      </c>
      <c r="D24" s="8"/>
      <c r="E24" s="8">
        <f>(E18/B18)*(E22/E18-1)</f>
        <v>9.0260281266806797E-2</v>
      </c>
      <c r="F24" s="8">
        <f>(F18/B18)*(F22/F18-1)</f>
        <v>1.2921014381991206E-2</v>
      </c>
      <c r="G24" s="8">
        <f>(G18/B18)*(G22/G18-1)</f>
        <v>-5.7283082888251952E-3</v>
      </c>
    </row>
    <row r="25" spans="1:7" x14ac:dyDescent="0.25">
      <c r="A25" s="6"/>
      <c r="B25" s="8"/>
      <c r="C25" s="8">
        <f>C24/$B24</f>
        <v>0.47583025180726307</v>
      </c>
      <c r="D25" s="8"/>
      <c r="E25" s="9">
        <f>E24/$B24</f>
        <v>0.48559091427238854</v>
      </c>
      <c r="F25" s="8">
        <f>F24/$B24</f>
        <v>6.9513711889851754E-2</v>
      </c>
      <c r="G25" s="8">
        <f>G24/$B24</f>
        <v>-3.0817702096256002E-2</v>
      </c>
    </row>
    <row r="26" spans="1:7" x14ac:dyDescent="0.25">
      <c r="A26" s="6"/>
      <c r="B26" s="10"/>
      <c r="C26" s="10"/>
      <c r="D26" s="10"/>
      <c r="E26" s="10"/>
      <c r="F26" s="10"/>
      <c r="G26" s="10"/>
    </row>
    <row r="27" spans="1:7" x14ac:dyDescent="0.25">
      <c r="A27" t="s">
        <v>777</v>
      </c>
    </row>
    <row r="28" spans="1:7" x14ac:dyDescent="0.25">
      <c r="A28" t="s">
        <v>778</v>
      </c>
      <c r="B28" s="28">
        <v>0.4758</v>
      </c>
    </row>
    <row r="29" spans="1:7" x14ac:dyDescent="0.25">
      <c r="A29" t="s">
        <v>779</v>
      </c>
      <c r="B29" s="10">
        <f>E25</f>
        <v>0.48559091427238854</v>
      </c>
    </row>
    <row r="30" spans="1:7" x14ac:dyDescent="0.25">
      <c r="A30" t="s">
        <v>780</v>
      </c>
      <c r="B30" s="28">
        <f>F25+G25</f>
        <v>3.8696009793595748E-2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293B2-3433-4FF7-A63F-FB0102FD71FA}">
  <dimension ref="A1:E54"/>
  <sheetViews>
    <sheetView workbookViewId="0">
      <selection activeCell="E9" sqref="E9"/>
    </sheetView>
  </sheetViews>
  <sheetFormatPr baseColWidth="10" defaultRowHeight="15" x14ac:dyDescent="0.25"/>
  <cols>
    <col min="2" max="2" width="16.42578125" customWidth="1"/>
    <col min="3" max="3" width="15.28515625" customWidth="1"/>
    <col min="5" max="5" width="14" customWidth="1"/>
  </cols>
  <sheetData>
    <row r="1" spans="1:5" ht="60" x14ac:dyDescent="0.25">
      <c r="B1" s="15" t="s">
        <v>722</v>
      </c>
      <c r="C1" s="15" t="s">
        <v>782</v>
      </c>
      <c r="D1" s="15" t="s">
        <v>723</v>
      </c>
      <c r="E1" s="15" t="s">
        <v>783</v>
      </c>
    </row>
    <row r="2" spans="1:5" x14ac:dyDescent="0.25">
      <c r="A2" s="22" t="s">
        <v>724</v>
      </c>
      <c r="B2">
        <f>Données!H247/indices_prix!$D$246</f>
        <v>2.1159842158697373E-4</v>
      </c>
      <c r="C2">
        <v>100</v>
      </c>
      <c r="D2">
        <f>Données!B247/indices_prix!$D$246</f>
        <v>4.0245071923281833E-2</v>
      </c>
      <c r="E2">
        <v>100</v>
      </c>
    </row>
    <row r="3" spans="1:5" x14ac:dyDescent="0.25">
      <c r="A3" s="22" t="s">
        <v>728</v>
      </c>
      <c r="B3">
        <f>Données!H248/indices_prix!$D$249</f>
        <v>2.1068403890696952E-4</v>
      </c>
      <c r="C3">
        <f>C2*B3/B2</f>
        <v>99.567868855945903</v>
      </c>
      <c r="D3">
        <f>Données!B248/indices_prix!$D$249</f>
        <v>3.6558455336303843E-2</v>
      </c>
      <c r="E3">
        <f>E2*D3/D2</f>
        <v>90.839582560553765</v>
      </c>
    </row>
    <row r="4" spans="1:5" x14ac:dyDescent="0.25">
      <c r="A4" s="22" t="s">
        <v>729</v>
      </c>
      <c r="B4">
        <f>Données!H249/indices_prix!$D$252</f>
        <v>2.1121729365069196E-4</v>
      </c>
      <c r="C4">
        <f t="shared" ref="C4:C54" si="0">C3*B4/B3</f>
        <v>99.819881484264712</v>
      </c>
      <c r="D4">
        <f>Données!B249/indices_prix!$D$252</f>
        <v>3.8714816781731276E-2</v>
      </c>
      <c r="E4">
        <f t="shared" ref="E4:E54" si="1">E3*D4/D3</f>
        <v>96.19765832580039</v>
      </c>
    </row>
    <row r="5" spans="1:5" x14ac:dyDescent="0.25">
      <c r="A5" s="22" t="s">
        <v>730</v>
      </c>
      <c r="B5">
        <f>Données!H250/indices_prix!$D$255</f>
        <v>2.0904360966177913E-4</v>
      </c>
      <c r="C5">
        <f t="shared" si="0"/>
        <v>98.792612957112979</v>
      </c>
      <c r="D5">
        <f>Données!B250/indices_prix!$D$255</f>
        <v>3.8901770657672849E-2</v>
      </c>
      <c r="E5">
        <f t="shared" si="1"/>
        <v>96.662196881720874</v>
      </c>
    </row>
    <row r="6" spans="1:5" x14ac:dyDescent="0.25">
      <c r="A6" s="22" t="s">
        <v>725</v>
      </c>
      <c r="B6">
        <f>Données!H251/indices_prix!$D$258</f>
        <v>2.0593567877859794E-4</v>
      </c>
      <c r="C6">
        <f t="shared" si="0"/>
        <v>97.323825590991845</v>
      </c>
      <c r="D6">
        <f>Données!B251/indices_prix!$D$258</f>
        <v>4.2732012513034406E-2</v>
      </c>
      <c r="E6">
        <f t="shared" si="1"/>
        <v>106.17949098089171</v>
      </c>
    </row>
    <row r="7" spans="1:5" x14ac:dyDescent="0.25">
      <c r="A7" s="22" t="s">
        <v>731</v>
      </c>
      <c r="B7">
        <f>Données!H252/indices_prix!$D$261</f>
        <v>2.0492755285873309E-4</v>
      </c>
      <c r="C7">
        <f t="shared" si="0"/>
        <v>96.847392018234558</v>
      </c>
      <c r="D7">
        <f>Données!B252/indices_prix!$D$261</f>
        <v>4.1601825915551401E-2</v>
      </c>
      <c r="E7">
        <f t="shared" si="1"/>
        <v>103.37123013435266</v>
      </c>
    </row>
    <row r="8" spans="1:5" x14ac:dyDescent="0.25">
      <c r="A8" s="22" t="s">
        <v>732</v>
      </c>
      <c r="B8">
        <f>Données!H253/indices_prix!$D$264</f>
        <v>2.053794667683729E-4</v>
      </c>
      <c r="C8">
        <f t="shared" si="0"/>
        <v>97.060963511939704</v>
      </c>
      <c r="D8">
        <f>Données!B253/indices_prix!$D$264</f>
        <v>4.122161153168101E-2</v>
      </c>
      <c r="E8">
        <f t="shared" si="1"/>
        <v>102.42648245295906</v>
      </c>
    </row>
    <row r="9" spans="1:5" x14ac:dyDescent="0.25">
      <c r="A9" s="22" t="s">
        <v>733</v>
      </c>
      <c r="B9">
        <f>Données!H254/indices_prix!$D$267</f>
        <v>2.0436147913881125E-4</v>
      </c>
      <c r="C9">
        <f t="shared" si="0"/>
        <v>96.579869361082231</v>
      </c>
      <c r="D9">
        <f>Données!B254/indices_prix!$D$267</f>
        <v>3.8117236423365161E-2</v>
      </c>
      <c r="E9">
        <f t="shared" si="1"/>
        <v>94.712804827450924</v>
      </c>
    </row>
    <row r="10" spans="1:5" x14ac:dyDescent="0.25">
      <c r="A10" s="22" t="s">
        <v>726</v>
      </c>
      <c r="B10">
        <f>Données!H255/indices_prix!$D$270</f>
        <v>2.0374958209924202E-4</v>
      </c>
      <c r="C10">
        <f t="shared" si="0"/>
        <v>96.290690909286596</v>
      </c>
      <c r="D10">
        <f>Données!B255/indices_prix!$D$270</f>
        <v>3.5765829860758207E-2</v>
      </c>
      <c r="E10">
        <f t="shared" si="1"/>
        <v>88.870085582000499</v>
      </c>
    </row>
    <row r="11" spans="1:5" x14ac:dyDescent="0.25">
      <c r="A11" s="22" t="s">
        <v>734</v>
      </c>
      <c r="B11">
        <f>Données!H256/indices_prix!$D$273</f>
        <v>2.0471999863163652E-4</v>
      </c>
      <c r="C11">
        <f t="shared" si="0"/>
        <v>96.749303277524717</v>
      </c>
      <c r="D11">
        <f>Données!B256/indices_prix!$D$273</f>
        <v>3.8037743506493506E-2</v>
      </c>
      <c r="E11">
        <f t="shared" si="1"/>
        <v>94.515282713381424</v>
      </c>
    </row>
    <row r="12" spans="1:5" x14ac:dyDescent="0.25">
      <c r="A12" s="22" t="s">
        <v>735</v>
      </c>
      <c r="B12">
        <f>Données!H257/indices_prix!$D$276</f>
        <v>2.0639518852004054E-4</v>
      </c>
      <c r="C12">
        <f t="shared" si="0"/>
        <v>97.54098682404657</v>
      </c>
      <c r="D12">
        <f>Données!B257/indices_prix!$D$276</f>
        <v>4.2097249010252767E-2</v>
      </c>
      <c r="E12">
        <f t="shared" si="1"/>
        <v>104.60224568737684</v>
      </c>
    </row>
    <row r="13" spans="1:5" x14ac:dyDescent="0.25">
      <c r="A13" s="22" t="s">
        <v>736</v>
      </c>
      <c r="B13">
        <f>Données!H258/indices_prix!$D$279</f>
        <v>2.0765383826856638E-4</v>
      </c>
      <c r="C13">
        <f t="shared" si="0"/>
        <v>98.135816284061477</v>
      </c>
      <c r="D13">
        <f>Données!B258/indices_prix!$D$279</f>
        <v>4.4479271991911019E-2</v>
      </c>
      <c r="E13">
        <f t="shared" si="1"/>
        <v>110.52103988458698</v>
      </c>
    </row>
    <row r="14" spans="1:5" x14ac:dyDescent="0.25">
      <c r="A14" s="22" t="s">
        <v>727</v>
      </c>
      <c r="B14">
        <f>Données!H259/indices_prix!$D$282</f>
        <v>2.0762603495770362E-4</v>
      </c>
      <c r="C14">
        <f t="shared" si="0"/>
        <v>98.122676625148031</v>
      </c>
      <c r="D14">
        <f>Données!B259/indices_prix!$D$282</f>
        <v>4.4027749849185602E-2</v>
      </c>
      <c r="E14">
        <f t="shared" si="1"/>
        <v>109.39910837559094</v>
      </c>
    </row>
    <row r="15" spans="1:5" x14ac:dyDescent="0.25">
      <c r="A15" s="22" t="s">
        <v>737</v>
      </c>
      <c r="B15">
        <f>Données!H260/indices_prix!$D$285</f>
        <v>2.0876750839881835E-4</v>
      </c>
      <c r="C15">
        <f t="shared" si="0"/>
        <v>98.662129345330797</v>
      </c>
      <c r="D15">
        <f>Données!B260/indices_prix!$D$285</f>
        <v>4.3687857788490506E-2</v>
      </c>
      <c r="E15">
        <f t="shared" si="1"/>
        <v>108.55455264627575</v>
      </c>
    </row>
    <row r="16" spans="1:5" x14ac:dyDescent="0.25">
      <c r="A16" s="22" t="s">
        <v>738</v>
      </c>
      <c r="B16">
        <f>Données!H261/indices_prix!$D$288</f>
        <v>2.0860660653688849E-4</v>
      </c>
      <c r="C16">
        <f t="shared" si="0"/>
        <v>98.586088200636482</v>
      </c>
      <c r="D16">
        <f>Données!B261/indices_prix!$D$288</f>
        <v>4.1850884244372992E-2</v>
      </c>
      <c r="E16">
        <f t="shared" si="1"/>
        <v>103.9900843615146</v>
      </c>
    </row>
    <row r="17" spans="1:5" x14ac:dyDescent="0.25">
      <c r="A17" s="22" t="s">
        <v>739</v>
      </c>
      <c r="B17">
        <f>Données!H262/indices_prix!$D$291</f>
        <v>2.0758117123253486E-4</v>
      </c>
      <c r="C17">
        <f t="shared" si="0"/>
        <v>98.101474328442663</v>
      </c>
      <c r="D17">
        <f>Données!B262/indices_prix!$D$291</f>
        <v>4.0900431164143179E-2</v>
      </c>
      <c r="E17">
        <f t="shared" si="1"/>
        <v>101.62842109491233</v>
      </c>
    </row>
    <row r="18" spans="1:5" x14ac:dyDescent="0.25">
      <c r="A18" s="22" t="s">
        <v>740</v>
      </c>
      <c r="B18">
        <f>Données!H263/indices_prix!$D$294</f>
        <v>2.0623978492575765E-4</v>
      </c>
      <c r="C18">
        <f t="shared" si="0"/>
        <v>97.467544123899131</v>
      </c>
      <c r="D18">
        <f>Données!B263/indices_prix!$D$294</f>
        <v>4.2530685560323321E-2</v>
      </c>
      <c r="E18">
        <f t="shared" si="1"/>
        <v>105.67923854478012</v>
      </c>
    </row>
    <row r="19" spans="1:5" x14ac:dyDescent="0.25">
      <c r="A19" s="22" t="s">
        <v>741</v>
      </c>
      <c r="B19">
        <f>Données!H264/indices_prix!$D$297</f>
        <v>2.0695942327960144E-4</v>
      </c>
      <c r="C19">
        <f t="shared" si="0"/>
        <v>97.807640400821498</v>
      </c>
      <c r="D19">
        <f>Données!B264/indices_prix!$D$297</f>
        <v>4.5197683706070288E-2</v>
      </c>
      <c r="E19">
        <f t="shared" si="1"/>
        <v>112.3061322693857</v>
      </c>
    </row>
    <row r="20" spans="1:5" x14ac:dyDescent="0.25">
      <c r="A20" s="22" t="s">
        <v>742</v>
      </c>
      <c r="B20">
        <f>Données!H265/indices_prix!$D$300</f>
        <v>2.0912241922670875E-4</v>
      </c>
      <c r="C20">
        <f t="shared" si="0"/>
        <v>98.829857830840581</v>
      </c>
      <c r="D20">
        <f>Données!B265/indices_prix!$D$300</f>
        <v>4.4909400340374411E-2</v>
      </c>
      <c r="E20">
        <f t="shared" si="1"/>
        <v>111.5898126011157</v>
      </c>
    </row>
    <row r="21" spans="1:5" x14ac:dyDescent="0.25">
      <c r="A21" s="22" t="s">
        <v>743</v>
      </c>
      <c r="B21">
        <f>Données!H266/indices_prix!$D$303</f>
        <v>2.1243564274137734E-4</v>
      </c>
      <c r="C21">
        <f t="shared" si="0"/>
        <v>100.39566512270015</v>
      </c>
      <c r="D21">
        <f>Données!B266/indices_prix!$D$303</f>
        <v>4.1214185533961133E-2</v>
      </c>
      <c r="E21">
        <f t="shared" si="1"/>
        <v>102.40803050998818</v>
      </c>
    </row>
    <row r="22" spans="1:5" x14ac:dyDescent="0.25">
      <c r="A22" s="22" t="s">
        <v>744</v>
      </c>
      <c r="B22">
        <f>Données!H267/indices_prix!$D$306</f>
        <v>2.1555778553576755E-4</v>
      </c>
      <c r="C22">
        <f t="shared" si="0"/>
        <v>101.87116894308518</v>
      </c>
      <c r="D22">
        <f>Données!B267/indices_prix!$D$306</f>
        <v>4.4324648098233006E-2</v>
      </c>
      <c r="E22">
        <f t="shared" si="1"/>
        <v>110.13683410164597</v>
      </c>
    </row>
    <row r="23" spans="1:5" x14ac:dyDescent="0.25">
      <c r="A23" s="22" t="s">
        <v>745</v>
      </c>
      <c r="B23">
        <f>Données!H268/indices_prix!$D$309</f>
        <v>2.1900113634484478E-4</v>
      </c>
      <c r="C23">
        <f t="shared" si="0"/>
        <v>103.49847352468477</v>
      </c>
      <c r="D23">
        <f>Données!B268/indices_prix!$D$309</f>
        <v>4.4661160314459158E-2</v>
      </c>
      <c r="E23">
        <f t="shared" si="1"/>
        <v>110.97299167360319</v>
      </c>
    </row>
    <row r="24" spans="1:5" x14ac:dyDescent="0.25">
      <c r="A24" s="22" t="s">
        <v>746</v>
      </c>
      <c r="B24">
        <f>Données!H269/indices_prix!$D$312</f>
        <v>2.2256658675482471E-4</v>
      </c>
      <c r="C24">
        <f t="shared" si="0"/>
        <v>105.18348156171986</v>
      </c>
      <c r="D24">
        <f>Données!B269/indices_prix!$D$312</f>
        <v>4.5294529452945299E-2</v>
      </c>
      <c r="E24">
        <f t="shared" si="1"/>
        <v>112.54677228379445</v>
      </c>
    </row>
    <row r="25" spans="1:5" x14ac:dyDescent="0.25">
      <c r="A25" s="22" t="s">
        <v>747</v>
      </c>
      <c r="B25">
        <f>Données!H270/indices_prix!$D$315</f>
        <v>2.2353871511791756E-4</v>
      </c>
      <c r="C25">
        <f t="shared" si="0"/>
        <v>105.64290292970642</v>
      </c>
      <c r="D25">
        <f>Données!B270/indices_prix!$D$315</f>
        <v>4.7377360375661905E-2</v>
      </c>
      <c r="E25">
        <f t="shared" si="1"/>
        <v>117.7221411505393</v>
      </c>
    </row>
    <row r="26" spans="1:5" x14ac:dyDescent="0.25">
      <c r="A26" s="22" t="s">
        <v>748</v>
      </c>
      <c r="B26">
        <f>Données!H271/indices_prix!$D$318</f>
        <v>2.2350311548874303E-4</v>
      </c>
      <c r="C26">
        <f t="shared" si="0"/>
        <v>105.62607878285904</v>
      </c>
      <c r="D26">
        <f>Données!B271/indices_prix!$D$318</f>
        <v>4.6328304525926657E-2</v>
      </c>
      <c r="E26">
        <f t="shared" si="1"/>
        <v>115.11547206137719</v>
      </c>
    </row>
    <row r="27" spans="1:5" x14ac:dyDescent="0.25">
      <c r="A27" s="22" t="s">
        <v>749</v>
      </c>
      <c r="B27">
        <f>Données!H272/indices_prix!$D$321</f>
        <v>2.1983864434242507E-4</v>
      </c>
      <c r="C27">
        <f t="shared" si="0"/>
        <v>103.89427420755328</v>
      </c>
      <c r="D27">
        <f>Données!B272/indices_prix!$D$321</f>
        <v>4.4583333333333329E-2</v>
      </c>
      <c r="E27">
        <f t="shared" si="1"/>
        <v>110.7796090371547</v>
      </c>
    </row>
    <row r="28" spans="1:5" x14ac:dyDescent="0.25">
      <c r="A28" s="22" t="s">
        <v>750</v>
      </c>
      <c r="B28">
        <f>Données!H273/indices_prix!$D$324</f>
        <v>2.2226991160165713E-4</v>
      </c>
      <c r="C28">
        <f t="shared" si="0"/>
        <v>105.0432748669144</v>
      </c>
      <c r="D28">
        <f>Données!B273/indices_prix!$D$324</f>
        <v>4.6487562189054726E-2</v>
      </c>
      <c r="E28">
        <f t="shared" si="1"/>
        <v>115.51119172472296</v>
      </c>
    </row>
    <row r="29" spans="1:5" x14ac:dyDescent="0.25">
      <c r="A29" s="22" t="s">
        <v>751</v>
      </c>
      <c r="B29">
        <f>Données!H274/indices_prix!$D$327</f>
        <v>2.2345558520827483E-4</v>
      </c>
      <c r="C29">
        <f t="shared" si="0"/>
        <v>105.60361628993886</v>
      </c>
      <c r="D29">
        <f>Données!B274/indices_prix!$D$327</f>
        <v>4.4786917740336968E-2</v>
      </c>
      <c r="E29">
        <f t="shared" si="1"/>
        <v>111.28547074213991</v>
      </c>
    </row>
    <row r="30" spans="1:5" x14ac:dyDescent="0.25">
      <c r="A30" s="22" t="s">
        <v>752</v>
      </c>
      <c r="B30">
        <f>Données!H275/indices_prix!$D$330</f>
        <v>2.2392977680568202E-4</v>
      </c>
      <c r="C30">
        <f t="shared" si="0"/>
        <v>105.82771607000848</v>
      </c>
      <c r="D30">
        <f>Données!B275/indices_prix!$D$330</f>
        <v>4.4574751157977724E-2</v>
      </c>
      <c r="E30">
        <f t="shared" si="1"/>
        <v>110.75828425142201</v>
      </c>
    </row>
    <row r="31" spans="1:5" x14ac:dyDescent="0.25">
      <c r="A31" s="22" t="s">
        <v>753</v>
      </c>
      <c r="B31">
        <f>Données!H276/indices_prix!$D$333</f>
        <v>2.2465628004414391E-4</v>
      </c>
      <c r="C31">
        <f t="shared" si="0"/>
        <v>106.1710566455256</v>
      </c>
      <c r="D31">
        <f>Données!B276/indices_prix!$D$333</f>
        <v>4.2774168143335303E-2</v>
      </c>
      <c r="E31">
        <f t="shared" si="1"/>
        <v>106.28423829102509</v>
      </c>
    </row>
    <row r="32" spans="1:5" x14ac:dyDescent="0.25">
      <c r="A32" s="22" t="s">
        <v>754</v>
      </c>
      <c r="B32">
        <f>Données!H277/indices_prix!$D$336</f>
        <v>2.2758017618934714E-4</v>
      </c>
      <c r="C32">
        <f t="shared" si="0"/>
        <v>107.5528704243214</v>
      </c>
      <c r="D32">
        <f>Données!B277/indices_prix!$D$336</f>
        <v>4.5442016144910412E-2</v>
      </c>
      <c r="E32">
        <f t="shared" si="1"/>
        <v>112.91324371723171</v>
      </c>
    </row>
    <row r="33" spans="1:5" x14ac:dyDescent="0.25">
      <c r="A33" s="22" t="s">
        <v>755</v>
      </c>
      <c r="B33">
        <f>Données!H278/indices_prix!$D$339</f>
        <v>2.2922504982533022E-4</v>
      </c>
      <c r="C33">
        <f t="shared" si="0"/>
        <v>108.33022671254257</v>
      </c>
      <c r="D33">
        <f>Données!B278/indices_prix!$D$339</f>
        <v>4.2893500391542674E-2</v>
      </c>
      <c r="E33">
        <f t="shared" si="1"/>
        <v>106.5807522305078</v>
      </c>
    </row>
    <row r="34" spans="1:5" x14ac:dyDescent="0.25">
      <c r="A34" s="22" t="s">
        <v>756</v>
      </c>
      <c r="B34">
        <f>Données!H279/indices_prix!$D$342</f>
        <v>2.2896220848339264E-4</v>
      </c>
      <c r="C34">
        <f t="shared" si="0"/>
        <v>108.2060096508243</v>
      </c>
      <c r="D34">
        <f>Données!B279/indices_prix!$D$342</f>
        <v>4.1242007362914161E-2</v>
      </c>
      <c r="E34">
        <f t="shared" si="1"/>
        <v>102.47716153056642</v>
      </c>
    </row>
    <row r="35" spans="1:5" x14ac:dyDescent="0.25">
      <c r="A35" s="22" t="s">
        <v>757</v>
      </c>
      <c r="B35">
        <f>Données!H280/indices_prix!$D$345</f>
        <v>2.2903889488770334E-4</v>
      </c>
      <c r="C35">
        <f t="shared" si="0"/>
        <v>108.24225113303176</v>
      </c>
      <c r="D35">
        <f>Données!B280/indices_prix!$D$345</f>
        <v>4.0825555662465124E-2</v>
      </c>
      <c r="E35">
        <f t="shared" si="1"/>
        <v>101.44237222457906</v>
      </c>
    </row>
    <row r="36" spans="1:5" x14ac:dyDescent="0.25">
      <c r="A36" s="22" t="s">
        <v>758</v>
      </c>
      <c r="B36">
        <f>Données!H281/indices_prix!$D$348</f>
        <v>2.2766096400714302E-4</v>
      </c>
      <c r="C36">
        <f t="shared" si="0"/>
        <v>107.59105020713358</v>
      </c>
      <c r="D36">
        <f>Données!B281/indices_prix!$D$348</f>
        <v>4.1509796388782175E-2</v>
      </c>
      <c r="E36">
        <f t="shared" si="1"/>
        <v>103.14255734940976</v>
      </c>
    </row>
    <row r="37" spans="1:5" x14ac:dyDescent="0.25">
      <c r="A37" s="22" t="s">
        <v>759</v>
      </c>
      <c r="B37">
        <f>Données!H282/indices_prix!$D$351</f>
        <v>2.25678649729197E-4</v>
      </c>
      <c r="C37">
        <f t="shared" si="0"/>
        <v>106.65422172652451</v>
      </c>
      <c r="D37">
        <f>Données!B282/indices_prix!$D$351</f>
        <v>4.3784822286263209E-2</v>
      </c>
      <c r="E37">
        <f t="shared" si="1"/>
        <v>108.795487730098</v>
      </c>
    </row>
    <row r="38" spans="1:5" x14ac:dyDescent="0.25">
      <c r="A38" s="22" t="s">
        <v>761</v>
      </c>
      <c r="B38">
        <f>Données!H283/indices_prix!$D$354</f>
        <v>2.2242291061643437E-4</v>
      </c>
      <c r="C38">
        <f t="shared" si="0"/>
        <v>105.11558117885653</v>
      </c>
      <c r="D38">
        <f>Données!B283/indices_prix!$D$354</f>
        <v>4.487804878048781E-2</v>
      </c>
      <c r="E38">
        <f t="shared" si="1"/>
        <v>111.51191098884777</v>
      </c>
    </row>
    <row r="39" spans="1:5" x14ac:dyDescent="0.25">
      <c r="A39" s="22" t="s">
        <v>762</v>
      </c>
      <c r="B39">
        <f>Données!H284/indices_prix!$D$357</f>
        <v>2.1631580272050245E-4</v>
      </c>
      <c r="C39">
        <f t="shared" si="0"/>
        <v>102.2294027990137</v>
      </c>
      <c r="D39">
        <f>Données!B284/indices_prix!$D$357</f>
        <v>4.4803037494067395E-2</v>
      </c>
      <c r="E39">
        <f t="shared" si="1"/>
        <v>111.32552472380789</v>
      </c>
    </row>
    <row r="40" spans="1:5" x14ac:dyDescent="0.25">
      <c r="A40" s="22" t="s">
        <v>763</v>
      </c>
      <c r="B40">
        <f>Données!H285/indices_prix!$D$360</f>
        <v>2.1677612420872673E-4</v>
      </c>
      <c r="C40">
        <f t="shared" si="0"/>
        <v>102.44694765817282</v>
      </c>
      <c r="D40">
        <f>Données!B285/indices_prix!$D$360</f>
        <v>4.4490881458966569E-2</v>
      </c>
      <c r="E40">
        <f t="shared" si="1"/>
        <v>110.5498868129206</v>
      </c>
    </row>
    <row r="41" spans="1:5" x14ac:dyDescent="0.25">
      <c r="A41" s="22" t="s">
        <v>764</v>
      </c>
      <c r="B41">
        <f>Données!H286/indices_prix!$D$363</f>
        <v>2.1628107667331058E-4</v>
      </c>
      <c r="C41">
        <f t="shared" si="0"/>
        <v>102.21299150117346</v>
      </c>
      <c r="D41">
        <f>Données!B286/indices_prix!$D$363</f>
        <v>4.3760635280771405E-2</v>
      </c>
      <c r="E41">
        <f t="shared" si="1"/>
        <v>108.73538843262894</v>
      </c>
    </row>
    <row r="42" spans="1:5" x14ac:dyDescent="0.25">
      <c r="A42" s="22" t="s">
        <v>765</v>
      </c>
      <c r="B42">
        <f>Données!H287/indices_prix!$D$366</f>
        <v>2.1945199728569739E-4</v>
      </c>
      <c r="C42">
        <f t="shared" si="0"/>
        <v>103.71154739237771</v>
      </c>
      <c r="D42">
        <f>Données!B287/indices_prix!$D$366</f>
        <v>4.8243782039111449E-2</v>
      </c>
      <c r="E42">
        <f t="shared" si="1"/>
        <v>119.87500514616383</v>
      </c>
    </row>
    <row r="43" spans="1:5" x14ac:dyDescent="0.25">
      <c r="A43" s="22" t="s">
        <v>766</v>
      </c>
      <c r="B43">
        <f>Données!H288/indices_prix!$D$369</f>
        <v>2.3800677557119594E-4</v>
      </c>
      <c r="C43">
        <f t="shared" si="0"/>
        <v>112.48041161468097</v>
      </c>
      <c r="D43">
        <f>Données!B288/indices_prix!$D$369</f>
        <v>4.5671528698617167E-2</v>
      </c>
      <c r="E43">
        <f t="shared" si="1"/>
        <v>113.48353106606353</v>
      </c>
    </row>
    <row r="44" spans="1:5" x14ac:dyDescent="0.25">
      <c r="A44" s="22" t="s">
        <v>767</v>
      </c>
      <c r="B44">
        <f>Données!H289/indices_prix!$D$372</f>
        <v>2.2434918724050193E-4</v>
      </c>
      <c r="C44">
        <f t="shared" si="0"/>
        <v>106.02592663872367</v>
      </c>
      <c r="D44">
        <f>Données!B289/indices_prix!$D$372</f>
        <v>4.0417853751187088E-2</v>
      </c>
      <c r="E44">
        <f t="shared" si="1"/>
        <v>100.42932418715665</v>
      </c>
    </row>
    <row r="45" spans="1:5" x14ac:dyDescent="0.25">
      <c r="A45" s="22" t="s">
        <v>768</v>
      </c>
      <c r="B45">
        <f>Données!H290/indices_prix!$D$375</f>
        <v>2.231597911248878E-4</v>
      </c>
      <c r="C45">
        <f t="shared" si="0"/>
        <v>105.46382598282382</v>
      </c>
      <c r="D45">
        <f>Données!B290/indices_prix!$D$375</f>
        <v>4.3252955082742316E-2</v>
      </c>
      <c r="E45">
        <f t="shared" si="1"/>
        <v>107.47391672002554</v>
      </c>
    </row>
    <row r="46" spans="1:5" x14ac:dyDescent="0.25">
      <c r="A46" s="22" t="s">
        <v>769</v>
      </c>
      <c r="B46">
        <f>Données!H291/indices_prix!$D$378</f>
        <v>2.1785760460473605E-4</v>
      </c>
      <c r="C46">
        <f t="shared" si="0"/>
        <v>102.95804806615236</v>
      </c>
      <c r="D46">
        <f>Données!B291/indices_prix!$D$378</f>
        <v>4.119850187265918E-2</v>
      </c>
      <c r="E46">
        <f t="shared" si="1"/>
        <v>102.36906012044115</v>
      </c>
    </row>
    <row r="47" spans="1:5" x14ac:dyDescent="0.25">
      <c r="A47" s="22" t="s">
        <v>770</v>
      </c>
      <c r="B47">
        <f>Données!H292/indices_prix!$D$381</f>
        <v>2.1456100684285042E-4</v>
      </c>
      <c r="C47">
        <f t="shared" si="0"/>
        <v>101.40009799395362</v>
      </c>
      <c r="D47">
        <f>Données!B292/indices_prix!$D$381</f>
        <v>3.853304824765269E-2</v>
      </c>
      <c r="E47">
        <f t="shared" si="1"/>
        <v>95.746004184331568</v>
      </c>
    </row>
    <row r="48" spans="1:5" x14ac:dyDescent="0.25">
      <c r="A48" s="22" t="s">
        <v>771</v>
      </c>
      <c r="B48">
        <f>Données!H293/indices_prix!$D$384</f>
        <v>2.117454525578095E-4</v>
      </c>
      <c r="C48">
        <f t="shared" si="0"/>
        <v>100.06948585425785</v>
      </c>
      <c r="D48">
        <f>Données!B293/indices_prix!$D$384</f>
        <v>3.3284023668639057E-2</v>
      </c>
      <c r="E48">
        <f t="shared" si="1"/>
        <v>82.703352430547369</v>
      </c>
    </row>
    <row r="49" spans="1:5" x14ac:dyDescent="0.25">
      <c r="A49" s="22" t="s">
        <v>772</v>
      </c>
      <c r="B49">
        <f>Données!H294/indices_prix!$D$387</f>
        <v>2.1030083580613347E-4</v>
      </c>
      <c r="C49">
        <f t="shared" si="0"/>
        <v>99.386769631309917</v>
      </c>
      <c r="D49">
        <f>Données!B294/indices_prix!$D$387</f>
        <v>2.6321565758185478E-2</v>
      </c>
      <c r="E49">
        <f t="shared" si="1"/>
        <v>65.403202181776706</v>
      </c>
    </row>
    <row r="50" spans="1:5" x14ac:dyDescent="0.25">
      <c r="A50" s="22" t="s">
        <v>773</v>
      </c>
      <c r="B50">
        <f>Données!H295/indices_prix!$D$390</f>
        <v>2.0771783891790588E-4</v>
      </c>
      <c r="C50">
        <f t="shared" si="0"/>
        <v>98.166062563244239</v>
      </c>
      <c r="D50">
        <f>Données!B295/indices_prix!$D$390</f>
        <v>2.7347229645465879E-2</v>
      </c>
      <c r="E50">
        <f t="shared" si="1"/>
        <v>67.95174747754757</v>
      </c>
    </row>
    <row r="51" spans="1:5" x14ac:dyDescent="0.25">
      <c r="A51" s="22" t="s">
        <v>774</v>
      </c>
      <c r="B51">
        <f>Données!H296/indices_prix!$D$393</f>
        <v>2.0543652231767647E-4</v>
      </c>
      <c r="C51">
        <f t="shared" si="0"/>
        <v>97.087927583257297</v>
      </c>
      <c r="D51">
        <f>Données!B296/indices_prix!$D$393</f>
        <v>3.7312390924956369E-2</v>
      </c>
      <c r="E51">
        <f t="shared" si="1"/>
        <v>92.712943825977078</v>
      </c>
    </row>
    <row r="52" spans="1:5" x14ac:dyDescent="0.25">
      <c r="A52" s="22" t="s">
        <v>775</v>
      </c>
      <c r="B52">
        <f>Données!H297/indices_prix!$D$396</f>
        <v>2.083172761541259E-4</v>
      </c>
      <c r="C52">
        <f t="shared" si="0"/>
        <v>98.449352595241777</v>
      </c>
      <c r="D52">
        <f>Données!B297/indices_prix!$D$396</f>
        <v>4.6283724978241944E-2</v>
      </c>
      <c r="E52">
        <f t="shared" si="1"/>
        <v>115.0047018588299</v>
      </c>
    </row>
    <row r="53" spans="1:5" x14ac:dyDescent="0.25">
      <c r="A53" s="22" t="s">
        <v>776</v>
      </c>
      <c r="B53">
        <f>Données!H298/indices_prix!$D$399</f>
        <v>2.0682630971440802E-4</v>
      </c>
      <c r="C53">
        <f t="shared" si="0"/>
        <v>97.744731819464846</v>
      </c>
      <c r="D53">
        <f>Données!B298/indices_prix!$D$399</f>
        <v>5.0865467009425874E-2</v>
      </c>
      <c r="E53">
        <f t="shared" si="1"/>
        <v>126.38930576739787</v>
      </c>
    </row>
    <row r="54" spans="1:5" x14ac:dyDescent="0.25">
      <c r="A54" s="22" t="s">
        <v>760</v>
      </c>
      <c r="B54">
        <f>Données!H299/indices_prix!$D$402</f>
        <v>2.037656363718307E-4</v>
      </c>
      <c r="C54">
        <f t="shared" si="0"/>
        <v>96.298278051226646</v>
      </c>
      <c r="D54">
        <f>Données!B299/indices_prix!$D$402</f>
        <v>5.8600534402137604E-2</v>
      </c>
      <c r="E54">
        <f t="shared" si="1"/>
        <v>145.60921772943112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4"/>
  <sheetViews>
    <sheetView zoomScaleNormal="100" workbookViewId="0">
      <pane xSplit="1" ySplit="3" topLeftCell="B199" activePane="bottomRight" state="frozen"/>
      <selection pane="topRight" activeCell="B1" sqref="B1"/>
      <selection pane="bottomLeft" activeCell="A340" sqref="A340"/>
      <selection pane="bottomRight" activeCell="C207" sqref="C207"/>
    </sheetView>
  </sheetViews>
  <sheetFormatPr baseColWidth="10" defaultColWidth="9.140625" defaultRowHeight="15" x14ac:dyDescent="0.25"/>
  <cols>
    <col min="1" max="1" width="17.5703125" customWidth="1"/>
    <col min="2" max="2" width="35.140625" style="12" customWidth="1"/>
    <col min="3" max="3" width="25.5703125" style="12" customWidth="1"/>
    <col min="4" max="4" width="24" style="12" customWidth="1"/>
  </cols>
  <sheetData>
    <row r="1" spans="1:4" ht="45" customHeight="1" x14ac:dyDescent="0.25">
      <c r="A1" s="25" t="s">
        <v>313</v>
      </c>
      <c r="B1" s="26" t="s">
        <v>314</v>
      </c>
      <c r="C1" s="26" t="s">
        <v>315</v>
      </c>
      <c r="D1" s="26" t="s">
        <v>316</v>
      </c>
    </row>
    <row r="2" spans="1:4" ht="14.25" customHeight="1" x14ac:dyDescent="0.25">
      <c r="A2" s="25" t="s">
        <v>317</v>
      </c>
      <c r="B2" s="26" t="s">
        <v>318</v>
      </c>
      <c r="C2" s="12">
        <v>10538794</v>
      </c>
      <c r="D2" s="26" t="s">
        <v>319</v>
      </c>
    </row>
    <row r="3" spans="1:4" x14ac:dyDescent="0.25">
      <c r="A3" s="25" t="s">
        <v>320</v>
      </c>
      <c r="B3" s="26"/>
    </row>
    <row r="4" spans="1:4" x14ac:dyDescent="0.25">
      <c r="A4" s="27" t="s">
        <v>321</v>
      </c>
      <c r="B4" s="29">
        <v>67.569999999999993</v>
      </c>
    </row>
    <row r="5" spans="1:4" x14ac:dyDescent="0.25">
      <c r="A5" s="27" t="s">
        <v>322</v>
      </c>
      <c r="B5" s="29">
        <v>67.72</v>
      </c>
    </row>
    <row r="6" spans="1:4" x14ac:dyDescent="0.25">
      <c r="A6" s="27" t="s">
        <v>323</v>
      </c>
      <c r="B6" s="29">
        <v>67.72</v>
      </c>
    </row>
    <row r="7" spans="1:4" x14ac:dyDescent="0.25">
      <c r="A7" s="27" t="s">
        <v>324</v>
      </c>
      <c r="B7" s="29">
        <v>68.569999999999993</v>
      </c>
    </row>
    <row r="8" spans="1:4" x14ac:dyDescent="0.25">
      <c r="A8" s="27" t="s">
        <v>325</v>
      </c>
      <c r="B8" s="29">
        <v>68.569999999999993</v>
      </c>
    </row>
    <row r="9" spans="1:4" x14ac:dyDescent="0.25">
      <c r="A9" s="27" t="s">
        <v>326</v>
      </c>
      <c r="B9" s="29">
        <v>68.09</v>
      </c>
    </row>
    <row r="10" spans="1:4" x14ac:dyDescent="0.25">
      <c r="A10" s="27" t="s">
        <v>327</v>
      </c>
      <c r="B10" s="29">
        <v>67.64</v>
      </c>
    </row>
    <row r="11" spans="1:4" x14ac:dyDescent="0.25">
      <c r="A11" s="27" t="s">
        <v>328</v>
      </c>
      <c r="B11" s="29">
        <v>68.069999999999993</v>
      </c>
    </row>
    <row r="12" spans="1:4" x14ac:dyDescent="0.25">
      <c r="A12" s="27" t="s">
        <v>329</v>
      </c>
      <c r="B12" s="29">
        <v>68.53</v>
      </c>
    </row>
    <row r="13" spans="1:4" x14ac:dyDescent="0.25">
      <c r="A13" s="27" t="s">
        <v>330</v>
      </c>
      <c r="B13" s="29">
        <v>68.569999999999993</v>
      </c>
    </row>
    <row r="14" spans="1:4" x14ac:dyDescent="0.25">
      <c r="A14" s="27" t="s">
        <v>331</v>
      </c>
      <c r="B14" s="29">
        <v>68.459999999999994</v>
      </c>
    </row>
    <row r="15" spans="1:4" x14ac:dyDescent="0.25">
      <c r="A15" s="27" t="s">
        <v>332</v>
      </c>
      <c r="B15" s="29">
        <v>68.34</v>
      </c>
    </row>
    <row r="16" spans="1:4" x14ac:dyDescent="0.25">
      <c r="A16" s="27" t="s">
        <v>333</v>
      </c>
      <c r="B16" s="29">
        <v>68.97</v>
      </c>
    </row>
    <row r="17" spans="1:2" x14ac:dyDescent="0.25">
      <c r="A17" s="27" t="s">
        <v>334</v>
      </c>
      <c r="B17" s="29">
        <v>69.16</v>
      </c>
    </row>
    <row r="18" spans="1:2" x14ac:dyDescent="0.25">
      <c r="A18" s="27" t="s">
        <v>335</v>
      </c>
      <c r="B18" s="29">
        <v>69.569999999999993</v>
      </c>
    </row>
    <row r="19" spans="1:2" x14ac:dyDescent="0.25">
      <c r="A19" s="27" t="s">
        <v>336</v>
      </c>
      <c r="B19" s="29">
        <v>70.040000000000006</v>
      </c>
    </row>
    <row r="20" spans="1:2" x14ac:dyDescent="0.25">
      <c r="A20" s="27" t="s">
        <v>337</v>
      </c>
      <c r="B20" s="29">
        <v>70.349999999999994</v>
      </c>
    </row>
    <row r="21" spans="1:2" x14ac:dyDescent="0.25">
      <c r="A21" s="27" t="s">
        <v>338</v>
      </c>
      <c r="B21" s="29">
        <v>70.510000000000005</v>
      </c>
    </row>
    <row r="22" spans="1:2" x14ac:dyDescent="0.25">
      <c r="A22" s="27" t="s">
        <v>339</v>
      </c>
      <c r="B22" s="29">
        <v>70.650000000000006</v>
      </c>
    </row>
    <row r="23" spans="1:2" x14ac:dyDescent="0.25">
      <c r="A23" s="27" t="s">
        <v>340</v>
      </c>
      <c r="B23" s="29">
        <v>70.349999999999994</v>
      </c>
    </row>
    <row r="24" spans="1:2" x14ac:dyDescent="0.25">
      <c r="A24" s="27" t="s">
        <v>341</v>
      </c>
      <c r="B24" s="29">
        <v>70.209999999999994</v>
      </c>
    </row>
    <row r="25" spans="1:2" x14ac:dyDescent="0.25">
      <c r="A25" s="27" t="s">
        <v>342</v>
      </c>
      <c r="B25" s="29">
        <v>70.98</v>
      </c>
    </row>
    <row r="26" spans="1:2" x14ac:dyDescent="0.25">
      <c r="A26" s="27" t="s">
        <v>343</v>
      </c>
      <c r="B26" s="29">
        <v>71.47</v>
      </c>
    </row>
    <row r="27" spans="1:2" x14ac:dyDescent="0.25">
      <c r="A27" s="27" t="s">
        <v>344</v>
      </c>
      <c r="B27" s="29">
        <v>70.2</v>
      </c>
    </row>
    <row r="28" spans="1:2" x14ac:dyDescent="0.25">
      <c r="A28" s="27" t="s">
        <v>345</v>
      </c>
      <c r="B28" s="29">
        <v>70.69</v>
      </c>
    </row>
    <row r="29" spans="1:2" x14ac:dyDescent="0.25">
      <c r="A29" s="27" t="s">
        <v>346</v>
      </c>
      <c r="B29" s="29">
        <v>70.91</v>
      </c>
    </row>
    <row r="30" spans="1:2" x14ac:dyDescent="0.25">
      <c r="A30" s="27" t="s">
        <v>347</v>
      </c>
      <c r="B30" s="29">
        <v>71.13</v>
      </c>
    </row>
    <row r="31" spans="1:2" x14ac:dyDescent="0.25">
      <c r="A31" s="27" t="s">
        <v>348</v>
      </c>
      <c r="B31" s="29">
        <v>71.39</v>
      </c>
    </row>
    <row r="32" spans="1:2" x14ac:dyDescent="0.25">
      <c r="A32" s="27" t="s">
        <v>349</v>
      </c>
      <c r="B32" s="29">
        <v>71.680000000000007</v>
      </c>
    </row>
    <row r="33" spans="1:2" x14ac:dyDescent="0.25">
      <c r="A33" s="27" t="s">
        <v>350</v>
      </c>
      <c r="B33" s="29">
        <v>71.02</v>
      </c>
    </row>
    <row r="34" spans="1:2" x14ac:dyDescent="0.25">
      <c r="A34" s="27" t="s">
        <v>351</v>
      </c>
      <c r="B34" s="29">
        <v>70.34</v>
      </c>
    </row>
    <row r="35" spans="1:2" x14ac:dyDescent="0.25">
      <c r="A35" s="27" t="s">
        <v>352</v>
      </c>
      <c r="B35" s="29">
        <v>69.72</v>
      </c>
    </row>
    <row r="36" spans="1:2" x14ac:dyDescent="0.25">
      <c r="A36" s="27" t="s">
        <v>353</v>
      </c>
      <c r="B36" s="29">
        <v>70.09</v>
      </c>
    </row>
    <row r="37" spans="1:2" x14ac:dyDescent="0.25">
      <c r="A37" s="27" t="s">
        <v>354</v>
      </c>
      <c r="B37" s="29">
        <v>70.53</v>
      </c>
    </row>
    <row r="38" spans="1:2" x14ac:dyDescent="0.25">
      <c r="A38" s="27" t="s">
        <v>355</v>
      </c>
      <c r="B38" s="29">
        <v>70.59</v>
      </c>
    </row>
    <row r="39" spans="1:2" x14ac:dyDescent="0.25">
      <c r="A39" s="27" t="s">
        <v>356</v>
      </c>
      <c r="B39" s="29">
        <v>70.19</v>
      </c>
    </row>
    <row r="40" spans="1:2" x14ac:dyDescent="0.25">
      <c r="A40" s="27" t="s">
        <v>357</v>
      </c>
      <c r="B40" s="29">
        <v>70.8</v>
      </c>
    </row>
    <row r="41" spans="1:2" x14ac:dyDescent="0.25">
      <c r="A41" s="27" t="s">
        <v>358</v>
      </c>
      <c r="B41" s="29">
        <v>70.5</v>
      </c>
    </row>
    <row r="42" spans="1:2" x14ac:dyDescent="0.25">
      <c r="A42" s="27" t="s">
        <v>359</v>
      </c>
      <c r="B42" s="29">
        <v>71.150000000000006</v>
      </c>
    </row>
    <row r="43" spans="1:2" x14ac:dyDescent="0.25">
      <c r="A43" s="27" t="s">
        <v>360</v>
      </c>
      <c r="B43" s="29">
        <v>71.06</v>
      </c>
    </row>
    <row r="44" spans="1:2" x14ac:dyDescent="0.25">
      <c r="A44" s="27" t="s">
        <v>361</v>
      </c>
      <c r="B44" s="29">
        <v>71.17</v>
      </c>
    </row>
    <row r="45" spans="1:2" x14ac:dyDescent="0.25">
      <c r="A45" s="27" t="s">
        <v>362</v>
      </c>
      <c r="B45" s="29">
        <v>70.66</v>
      </c>
    </row>
    <row r="46" spans="1:2" x14ac:dyDescent="0.25">
      <c r="A46" s="27" t="s">
        <v>363</v>
      </c>
      <c r="B46" s="29">
        <v>70.52</v>
      </c>
    </row>
    <row r="47" spans="1:2" x14ac:dyDescent="0.25">
      <c r="A47" s="27" t="s">
        <v>364</v>
      </c>
      <c r="B47" s="29">
        <v>69.88</v>
      </c>
    </row>
    <row r="48" spans="1:2" x14ac:dyDescent="0.25">
      <c r="A48" s="27" t="s">
        <v>365</v>
      </c>
      <c r="B48" s="29">
        <v>70.150000000000006</v>
      </c>
    </row>
    <row r="49" spans="1:2" x14ac:dyDescent="0.25">
      <c r="A49" s="27" t="s">
        <v>366</v>
      </c>
      <c r="B49" s="29">
        <v>70.400000000000006</v>
      </c>
    </row>
    <row r="50" spans="1:2" x14ac:dyDescent="0.25">
      <c r="A50" s="27" t="s">
        <v>367</v>
      </c>
      <c r="B50" s="29">
        <v>70.7</v>
      </c>
    </row>
    <row r="51" spans="1:2" x14ac:dyDescent="0.25">
      <c r="A51" s="27" t="s">
        <v>368</v>
      </c>
      <c r="B51" s="29">
        <v>70.489999999999995</v>
      </c>
    </row>
    <row r="52" spans="1:2" x14ac:dyDescent="0.25">
      <c r="A52" s="27" t="s">
        <v>369</v>
      </c>
      <c r="B52" s="29">
        <v>70.44</v>
      </c>
    </row>
    <row r="53" spans="1:2" x14ac:dyDescent="0.25">
      <c r="A53" s="27" t="s">
        <v>370</v>
      </c>
      <c r="B53" s="29">
        <v>70.59</v>
      </c>
    </row>
    <row r="54" spans="1:2" x14ac:dyDescent="0.25">
      <c r="A54" s="27" t="s">
        <v>371</v>
      </c>
      <c r="B54" s="29">
        <v>70.67</v>
      </c>
    </row>
    <row r="55" spans="1:2" x14ac:dyDescent="0.25">
      <c r="A55" s="27" t="s">
        <v>372</v>
      </c>
      <c r="B55" s="29">
        <v>71.16</v>
      </c>
    </row>
    <row r="56" spans="1:2" x14ac:dyDescent="0.25">
      <c r="A56" s="27" t="s">
        <v>373</v>
      </c>
      <c r="B56" s="29">
        <v>71.69</v>
      </c>
    </row>
    <row r="57" spans="1:2" x14ac:dyDescent="0.25">
      <c r="A57" s="27" t="s">
        <v>374</v>
      </c>
      <c r="B57" s="29">
        <v>71.48</v>
      </c>
    </row>
    <row r="58" spans="1:2" x14ac:dyDescent="0.25">
      <c r="A58" s="27" t="s">
        <v>375</v>
      </c>
      <c r="B58" s="29">
        <v>71.349999999999994</v>
      </c>
    </row>
    <row r="59" spans="1:2" x14ac:dyDescent="0.25">
      <c r="A59" s="27" t="s">
        <v>376</v>
      </c>
      <c r="B59" s="29">
        <v>70.930000000000007</v>
      </c>
    </row>
    <row r="60" spans="1:2" x14ac:dyDescent="0.25">
      <c r="A60" s="27" t="s">
        <v>377</v>
      </c>
      <c r="B60" s="29">
        <v>71.39</v>
      </c>
    </row>
    <row r="61" spans="1:2" x14ac:dyDescent="0.25">
      <c r="A61" s="27" t="s">
        <v>378</v>
      </c>
      <c r="B61" s="29">
        <v>71.94</v>
      </c>
    </row>
    <row r="62" spans="1:2" x14ac:dyDescent="0.25">
      <c r="A62" s="27" t="s">
        <v>379</v>
      </c>
      <c r="B62" s="29">
        <v>71.52</v>
      </c>
    </row>
    <row r="63" spans="1:2" x14ac:dyDescent="0.25">
      <c r="A63" s="27" t="s">
        <v>380</v>
      </c>
      <c r="B63" s="29">
        <v>71.17</v>
      </c>
    </row>
    <row r="64" spans="1:2" x14ac:dyDescent="0.25">
      <c r="A64" s="27" t="s">
        <v>381</v>
      </c>
      <c r="B64" s="29">
        <v>71.94</v>
      </c>
    </row>
    <row r="65" spans="1:4" x14ac:dyDescent="0.25">
      <c r="A65" s="27" t="s">
        <v>382</v>
      </c>
      <c r="B65" s="29">
        <v>71.94</v>
      </c>
    </row>
    <row r="66" spans="1:4" x14ac:dyDescent="0.25">
      <c r="A66" s="27" t="s">
        <v>383</v>
      </c>
      <c r="B66" s="29">
        <v>72.13</v>
      </c>
    </row>
    <row r="67" spans="1:4" x14ac:dyDescent="0.25">
      <c r="A67" s="27" t="s">
        <v>384</v>
      </c>
      <c r="B67" s="29">
        <v>72.260000000000005</v>
      </c>
    </row>
    <row r="68" spans="1:4" x14ac:dyDescent="0.25">
      <c r="A68" s="27" t="s">
        <v>385</v>
      </c>
      <c r="B68" s="29">
        <v>72.58</v>
      </c>
    </row>
    <row r="69" spans="1:4" x14ac:dyDescent="0.25">
      <c r="A69" s="27" t="s">
        <v>386</v>
      </c>
      <c r="B69" s="29">
        <v>72.430000000000007</v>
      </c>
    </row>
    <row r="70" spans="1:4" x14ac:dyDescent="0.25">
      <c r="A70" s="27" t="s">
        <v>387</v>
      </c>
      <c r="B70" s="29">
        <v>72.09</v>
      </c>
    </row>
    <row r="71" spans="1:4" x14ac:dyDescent="0.25">
      <c r="A71" s="27" t="s">
        <v>388</v>
      </c>
      <c r="B71" s="29">
        <v>71.739999999999995</v>
      </c>
    </row>
    <row r="72" spans="1:4" x14ac:dyDescent="0.25">
      <c r="A72" s="27" t="s">
        <v>389</v>
      </c>
      <c r="B72" s="29">
        <v>71.75</v>
      </c>
    </row>
    <row r="73" spans="1:4" x14ac:dyDescent="0.25">
      <c r="A73" s="27" t="s">
        <v>390</v>
      </c>
      <c r="B73" s="29">
        <v>71.81</v>
      </c>
    </row>
    <row r="74" spans="1:4" x14ac:dyDescent="0.25">
      <c r="A74" s="27" t="s">
        <v>391</v>
      </c>
      <c r="B74" s="29">
        <v>72.09</v>
      </c>
    </row>
    <row r="75" spans="1:4" x14ac:dyDescent="0.25">
      <c r="A75" s="27" t="s">
        <v>392</v>
      </c>
      <c r="B75" s="29">
        <v>72.22</v>
      </c>
    </row>
    <row r="76" spans="1:4" x14ac:dyDescent="0.25">
      <c r="A76" s="27" t="s">
        <v>393</v>
      </c>
      <c r="B76" s="29">
        <v>72.510000000000005</v>
      </c>
      <c r="D76" s="29">
        <v>74.099999999999994</v>
      </c>
    </row>
    <row r="77" spans="1:4" x14ac:dyDescent="0.25">
      <c r="A77" s="27" t="s">
        <v>394</v>
      </c>
      <c r="B77" s="29">
        <v>72.66</v>
      </c>
      <c r="D77" s="29">
        <v>74.400000000000006</v>
      </c>
    </row>
    <row r="78" spans="1:4" x14ac:dyDescent="0.25">
      <c r="A78" s="27" t="s">
        <v>395</v>
      </c>
      <c r="B78" s="29">
        <v>73.319999999999993</v>
      </c>
      <c r="D78" s="29">
        <v>74.900000000000006</v>
      </c>
    </row>
    <row r="79" spans="1:4" x14ac:dyDescent="0.25">
      <c r="A79" s="27" t="s">
        <v>396</v>
      </c>
      <c r="B79" s="29">
        <v>73.27</v>
      </c>
      <c r="D79" s="29">
        <v>75</v>
      </c>
    </row>
    <row r="80" spans="1:4" x14ac:dyDescent="0.25">
      <c r="A80" s="27" t="s">
        <v>397</v>
      </c>
      <c r="B80" s="29">
        <v>73.73</v>
      </c>
      <c r="D80" s="29">
        <v>75.2</v>
      </c>
    </row>
    <row r="81" spans="1:4" x14ac:dyDescent="0.25">
      <c r="A81" s="27" t="s">
        <v>398</v>
      </c>
      <c r="B81" s="29">
        <v>73.37</v>
      </c>
      <c r="D81" s="29">
        <v>75.099999999999994</v>
      </c>
    </row>
    <row r="82" spans="1:4" x14ac:dyDescent="0.25">
      <c r="A82" s="27" t="s">
        <v>399</v>
      </c>
      <c r="B82" s="29">
        <v>73.260000000000005</v>
      </c>
      <c r="D82" s="29">
        <v>74.900000000000006</v>
      </c>
    </row>
    <row r="83" spans="1:4" x14ac:dyDescent="0.25">
      <c r="A83" s="27" t="s">
        <v>400</v>
      </c>
      <c r="B83" s="29">
        <v>72.37</v>
      </c>
      <c r="D83" s="29">
        <v>74.8</v>
      </c>
    </row>
    <row r="84" spans="1:4" x14ac:dyDescent="0.25">
      <c r="A84" s="27" t="s">
        <v>401</v>
      </c>
      <c r="B84" s="29">
        <v>72.53</v>
      </c>
      <c r="D84" s="29">
        <v>75</v>
      </c>
    </row>
    <row r="85" spans="1:4" x14ac:dyDescent="0.25">
      <c r="A85" s="27" t="s">
        <v>402</v>
      </c>
      <c r="B85" s="29">
        <v>72.64</v>
      </c>
      <c r="D85" s="29">
        <v>75.2</v>
      </c>
    </row>
    <row r="86" spans="1:4" x14ac:dyDescent="0.25">
      <c r="A86" s="27" t="s">
        <v>403</v>
      </c>
      <c r="B86" s="29">
        <v>72.95</v>
      </c>
      <c r="D86" s="29">
        <v>75.2</v>
      </c>
    </row>
    <row r="87" spans="1:4" x14ac:dyDescent="0.25">
      <c r="A87" s="27" t="s">
        <v>404</v>
      </c>
      <c r="B87" s="29">
        <v>73.2</v>
      </c>
      <c r="D87" s="29">
        <v>75.3</v>
      </c>
    </row>
    <row r="88" spans="1:4" x14ac:dyDescent="0.25">
      <c r="A88" s="27" t="s">
        <v>405</v>
      </c>
      <c r="B88" s="29">
        <v>74.36</v>
      </c>
      <c r="D88" s="29">
        <v>75.5</v>
      </c>
    </row>
    <row r="89" spans="1:4" x14ac:dyDescent="0.25">
      <c r="A89" s="27" t="s">
        <v>406</v>
      </c>
      <c r="B89" s="29">
        <v>73.77</v>
      </c>
      <c r="D89" s="29">
        <v>75.7</v>
      </c>
    </row>
    <row r="90" spans="1:4" x14ac:dyDescent="0.25">
      <c r="A90" s="27" t="s">
        <v>407</v>
      </c>
      <c r="B90" s="29">
        <v>73.44</v>
      </c>
      <c r="D90" s="29">
        <v>75.7</v>
      </c>
    </row>
    <row r="91" spans="1:4" x14ac:dyDescent="0.25">
      <c r="A91" s="27" t="s">
        <v>408</v>
      </c>
      <c r="B91" s="29">
        <v>73.63</v>
      </c>
      <c r="D91" s="29">
        <v>75.8</v>
      </c>
    </row>
    <row r="92" spans="1:4" x14ac:dyDescent="0.25">
      <c r="A92" s="27" t="s">
        <v>409</v>
      </c>
      <c r="B92" s="29">
        <v>74.2</v>
      </c>
      <c r="D92" s="29">
        <v>75.900000000000006</v>
      </c>
    </row>
    <row r="93" spans="1:4" x14ac:dyDescent="0.25">
      <c r="A93" s="27" t="s">
        <v>410</v>
      </c>
      <c r="B93" s="29">
        <v>74.209999999999994</v>
      </c>
      <c r="D93" s="29">
        <v>75.8</v>
      </c>
    </row>
    <row r="94" spans="1:4" x14ac:dyDescent="0.25">
      <c r="A94" s="27" t="s">
        <v>411</v>
      </c>
      <c r="B94" s="29">
        <v>74.41</v>
      </c>
      <c r="D94" s="29">
        <v>75.7</v>
      </c>
    </row>
    <row r="95" spans="1:4" x14ac:dyDescent="0.25">
      <c r="A95" s="27" t="s">
        <v>412</v>
      </c>
      <c r="B95" s="29">
        <v>74.260000000000005</v>
      </c>
      <c r="D95" s="29">
        <v>76</v>
      </c>
    </row>
    <row r="96" spans="1:4" x14ac:dyDescent="0.25">
      <c r="A96" s="27" t="s">
        <v>413</v>
      </c>
      <c r="B96" s="29">
        <v>74.5</v>
      </c>
      <c r="D96" s="29">
        <v>76.099999999999994</v>
      </c>
    </row>
    <row r="97" spans="1:4" x14ac:dyDescent="0.25">
      <c r="A97" s="27" t="s">
        <v>414</v>
      </c>
      <c r="B97" s="29">
        <v>74.680000000000007</v>
      </c>
      <c r="D97" s="29">
        <v>76</v>
      </c>
    </row>
    <row r="98" spans="1:4" x14ac:dyDescent="0.25">
      <c r="A98" s="27" t="s">
        <v>415</v>
      </c>
      <c r="B98" s="29">
        <v>75.150000000000006</v>
      </c>
      <c r="D98" s="29">
        <v>76.2</v>
      </c>
    </row>
    <row r="99" spans="1:4" x14ac:dyDescent="0.25">
      <c r="A99" s="27" t="s">
        <v>416</v>
      </c>
      <c r="B99" s="29">
        <v>75.03</v>
      </c>
      <c r="D99" s="29">
        <v>76.2</v>
      </c>
    </row>
    <row r="100" spans="1:4" x14ac:dyDescent="0.25">
      <c r="A100" s="27" t="s">
        <v>417</v>
      </c>
      <c r="B100" s="29">
        <v>75.03</v>
      </c>
      <c r="D100" s="29">
        <v>75.900000000000006</v>
      </c>
    </row>
    <row r="101" spans="1:4" x14ac:dyDescent="0.25">
      <c r="A101" s="27" t="s">
        <v>418</v>
      </c>
      <c r="B101" s="29">
        <v>75.05</v>
      </c>
      <c r="D101" s="29">
        <v>76.2</v>
      </c>
    </row>
    <row r="102" spans="1:4" x14ac:dyDescent="0.25">
      <c r="A102" s="27" t="s">
        <v>419</v>
      </c>
      <c r="B102" s="29">
        <v>75.16</v>
      </c>
      <c r="D102" s="29">
        <v>76.400000000000006</v>
      </c>
    </row>
    <row r="103" spans="1:4" x14ac:dyDescent="0.25">
      <c r="A103" s="27" t="s">
        <v>420</v>
      </c>
      <c r="B103" s="29">
        <v>75.63</v>
      </c>
      <c r="D103" s="29">
        <v>76.5</v>
      </c>
    </row>
    <row r="104" spans="1:4" x14ac:dyDescent="0.25">
      <c r="A104" s="27" t="s">
        <v>421</v>
      </c>
      <c r="B104" s="29">
        <v>76.010000000000005</v>
      </c>
      <c r="D104" s="29">
        <v>76.599999999999994</v>
      </c>
    </row>
    <row r="105" spans="1:4" x14ac:dyDescent="0.25">
      <c r="A105" s="27" t="s">
        <v>422</v>
      </c>
      <c r="B105" s="29">
        <v>76.31</v>
      </c>
      <c r="D105" s="29">
        <v>76.599999999999994</v>
      </c>
    </row>
    <row r="106" spans="1:4" x14ac:dyDescent="0.25">
      <c r="A106" s="27" t="s">
        <v>423</v>
      </c>
      <c r="B106" s="29">
        <v>75.92</v>
      </c>
      <c r="D106" s="29">
        <v>76.3</v>
      </c>
    </row>
    <row r="107" spans="1:4" x14ac:dyDescent="0.25">
      <c r="A107" s="27" t="s">
        <v>424</v>
      </c>
      <c r="B107" s="29">
        <v>75.489999999999995</v>
      </c>
      <c r="D107" s="29">
        <v>76.5</v>
      </c>
    </row>
    <row r="108" spans="1:4" x14ac:dyDescent="0.25">
      <c r="A108" s="27" t="s">
        <v>425</v>
      </c>
      <c r="B108" s="29">
        <v>75.42</v>
      </c>
      <c r="D108" s="29">
        <v>76.5</v>
      </c>
    </row>
    <row r="109" spans="1:4" x14ac:dyDescent="0.25">
      <c r="A109" s="27" t="s">
        <v>426</v>
      </c>
      <c r="B109" s="29">
        <v>75.23</v>
      </c>
      <c r="D109" s="29">
        <v>76.400000000000006</v>
      </c>
    </row>
    <row r="110" spans="1:4" x14ac:dyDescent="0.25">
      <c r="A110" s="27" t="s">
        <v>427</v>
      </c>
      <c r="B110" s="29">
        <v>75.42</v>
      </c>
      <c r="D110" s="29">
        <v>76.400000000000006</v>
      </c>
    </row>
    <row r="111" spans="1:4" x14ac:dyDescent="0.25">
      <c r="A111" s="27" t="s">
        <v>428</v>
      </c>
      <c r="B111" s="29">
        <v>75.61</v>
      </c>
      <c r="D111" s="29">
        <v>76.400000000000006</v>
      </c>
    </row>
    <row r="112" spans="1:4" x14ac:dyDescent="0.25">
      <c r="A112" s="27" t="s">
        <v>429</v>
      </c>
      <c r="B112" s="29">
        <v>76.069999999999993</v>
      </c>
      <c r="D112" s="29">
        <v>76.2</v>
      </c>
    </row>
    <row r="113" spans="1:4" x14ac:dyDescent="0.25">
      <c r="A113" s="27" t="s">
        <v>430</v>
      </c>
      <c r="B113" s="29">
        <v>75.989999999999995</v>
      </c>
      <c r="D113" s="29">
        <v>76.400000000000006</v>
      </c>
    </row>
    <row r="114" spans="1:4" x14ac:dyDescent="0.25">
      <c r="A114" s="27" t="s">
        <v>431</v>
      </c>
      <c r="B114" s="29">
        <v>76.14</v>
      </c>
      <c r="D114" s="29">
        <v>76.7</v>
      </c>
    </row>
    <row r="115" spans="1:4" x14ac:dyDescent="0.25">
      <c r="A115" s="27" t="s">
        <v>432</v>
      </c>
      <c r="B115" s="29">
        <v>76.25</v>
      </c>
      <c r="D115" s="29">
        <v>76.900000000000006</v>
      </c>
    </row>
    <row r="116" spans="1:4" x14ac:dyDescent="0.25">
      <c r="A116" s="27" t="s">
        <v>433</v>
      </c>
      <c r="B116" s="29">
        <v>76.459999999999994</v>
      </c>
      <c r="D116" s="29">
        <v>76.900000000000006</v>
      </c>
    </row>
    <row r="117" spans="1:4" x14ac:dyDescent="0.25">
      <c r="A117" s="27" t="s">
        <v>434</v>
      </c>
      <c r="B117" s="29">
        <v>76.34</v>
      </c>
      <c r="D117" s="29">
        <v>76.900000000000006</v>
      </c>
    </row>
    <row r="118" spans="1:4" x14ac:dyDescent="0.25">
      <c r="A118" s="27" t="s">
        <v>435</v>
      </c>
      <c r="B118" s="29">
        <v>75.819999999999993</v>
      </c>
      <c r="D118" s="29">
        <v>76.7</v>
      </c>
    </row>
    <row r="119" spans="1:4" x14ac:dyDescent="0.25">
      <c r="A119" s="27" t="s">
        <v>436</v>
      </c>
      <c r="B119" s="29">
        <v>75.209999999999994</v>
      </c>
      <c r="D119" s="29">
        <v>76.8</v>
      </c>
    </row>
    <row r="120" spans="1:4" x14ac:dyDescent="0.25">
      <c r="A120" s="27" t="s">
        <v>437</v>
      </c>
      <c r="B120" s="29">
        <v>75.34</v>
      </c>
      <c r="D120" s="29">
        <v>77</v>
      </c>
    </row>
    <row r="121" spans="1:4" x14ac:dyDescent="0.25">
      <c r="A121" s="27" t="s">
        <v>438</v>
      </c>
      <c r="B121" s="29">
        <v>75.72</v>
      </c>
      <c r="D121" s="29">
        <v>77</v>
      </c>
    </row>
    <row r="122" spans="1:4" x14ac:dyDescent="0.25">
      <c r="A122" s="27" t="s">
        <v>439</v>
      </c>
      <c r="B122" s="29">
        <v>76.08</v>
      </c>
      <c r="D122" s="29">
        <v>77.099999999999994</v>
      </c>
    </row>
    <row r="123" spans="1:4" x14ac:dyDescent="0.25">
      <c r="A123" s="27" t="s">
        <v>440</v>
      </c>
      <c r="B123" s="29">
        <v>76.39</v>
      </c>
      <c r="D123" s="29">
        <v>77.400000000000006</v>
      </c>
    </row>
    <row r="124" spans="1:4" x14ac:dyDescent="0.25">
      <c r="A124" s="27" t="s">
        <v>441</v>
      </c>
      <c r="B124" s="29">
        <v>76.569999999999993</v>
      </c>
      <c r="D124" s="29">
        <v>77.400000000000006</v>
      </c>
    </row>
    <row r="125" spans="1:4" x14ac:dyDescent="0.25">
      <c r="A125" s="27" t="s">
        <v>442</v>
      </c>
      <c r="B125" s="29">
        <v>76.84</v>
      </c>
      <c r="D125" s="29">
        <v>77.5</v>
      </c>
    </row>
    <row r="126" spans="1:4" x14ac:dyDescent="0.25">
      <c r="A126" s="27" t="s">
        <v>443</v>
      </c>
      <c r="B126" s="29">
        <v>76.84</v>
      </c>
      <c r="D126" s="29">
        <v>77.900000000000006</v>
      </c>
    </row>
    <row r="127" spans="1:4" x14ac:dyDescent="0.25">
      <c r="A127" s="27" t="s">
        <v>444</v>
      </c>
      <c r="B127" s="29">
        <v>77.41</v>
      </c>
      <c r="D127" s="29">
        <v>77.900000000000006</v>
      </c>
    </row>
    <row r="128" spans="1:4" x14ac:dyDescent="0.25">
      <c r="A128" s="27" t="s">
        <v>445</v>
      </c>
      <c r="B128" s="29">
        <v>77.73</v>
      </c>
      <c r="D128" s="29">
        <v>78.099999999999994</v>
      </c>
    </row>
    <row r="129" spans="1:4" x14ac:dyDescent="0.25">
      <c r="A129" s="27" t="s">
        <v>446</v>
      </c>
      <c r="B129" s="29">
        <v>77.739999999999995</v>
      </c>
      <c r="D129" s="29">
        <v>78.3</v>
      </c>
    </row>
    <row r="130" spans="1:4" x14ac:dyDescent="0.25">
      <c r="A130" s="27" t="s">
        <v>447</v>
      </c>
      <c r="B130" s="29">
        <v>77.569999999999993</v>
      </c>
      <c r="D130" s="29">
        <v>78.2</v>
      </c>
    </row>
    <row r="131" spans="1:4" x14ac:dyDescent="0.25">
      <c r="A131" s="27" t="s">
        <v>448</v>
      </c>
      <c r="B131" s="29">
        <v>77.5</v>
      </c>
      <c r="D131" s="29">
        <v>78.3</v>
      </c>
    </row>
    <row r="132" spans="1:4" x14ac:dyDescent="0.25">
      <c r="A132" s="27" t="s">
        <v>449</v>
      </c>
      <c r="B132" s="29">
        <v>77.7</v>
      </c>
      <c r="D132" s="29">
        <v>78.7</v>
      </c>
    </row>
    <row r="133" spans="1:4" x14ac:dyDescent="0.25">
      <c r="A133" s="27" t="s">
        <v>450</v>
      </c>
      <c r="B133" s="29">
        <v>77.959999999999994</v>
      </c>
      <c r="D133" s="29">
        <v>78.7</v>
      </c>
    </row>
    <row r="134" spans="1:4" x14ac:dyDescent="0.25">
      <c r="A134" s="27" t="s">
        <v>451</v>
      </c>
      <c r="B134" s="29">
        <v>78.489999999999995</v>
      </c>
      <c r="D134" s="29">
        <v>78.8</v>
      </c>
    </row>
    <row r="135" spans="1:4" x14ac:dyDescent="0.25">
      <c r="A135" s="27" t="s">
        <v>452</v>
      </c>
      <c r="B135" s="29">
        <v>78.56</v>
      </c>
      <c r="D135" s="29">
        <v>78.8</v>
      </c>
    </row>
    <row r="136" spans="1:4" x14ac:dyDescent="0.25">
      <c r="A136" s="27" t="s">
        <v>453</v>
      </c>
      <c r="B136" s="29">
        <v>79.069999999999993</v>
      </c>
      <c r="D136" s="29">
        <v>78.5</v>
      </c>
    </row>
    <row r="137" spans="1:4" x14ac:dyDescent="0.25">
      <c r="A137" s="27" t="s">
        <v>454</v>
      </c>
      <c r="B137" s="29">
        <v>79.37</v>
      </c>
      <c r="D137" s="29">
        <v>78.7</v>
      </c>
    </row>
    <row r="138" spans="1:4" x14ac:dyDescent="0.25">
      <c r="A138" s="27" t="s">
        <v>455</v>
      </c>
      <c r="B138" s="29">
        <v>80.290000000000006</v>
      </c>
      <c r="D138" s="29">
        <v>79.099999999999994</v>
      </c>
    </row>
    <row r="139" spans="1:4" x14ac:dyDescent="0.25">
      <c r="A139" s="27" t="s">
        <v>456</v>
      </c>
      <c r="B139" s="29">
        <v>81.08</v>
      </c>
      <c r="D139" s="29">
        <v>79.5</v>
      </c>
    </row>
    <row r="140" spans="1:4" x14ac:dyDescent="0.25">
      <c r="A140" s="27" t="s">
        <v>457</v>
      </c>
      <c r="B140" s="29">
        <v>82.46</v>
      </c>
      <c r="D140" s="29">
        <v>80</v>
      </c>
    </row>
    <row r="141" spans="1:4" x14ac:dyDescent="0.25">
      <c r="A141" s="27" t="s">
        <v>458</v>
      </c>
      <c r="B141" s="29">
        <v>82.52</v>
      </c>
      <c r="D141" s="29">
        <v>80</v>
      </c>
    </row>
    <row r="142" spans="1:4" x14ac:dyDescent="0.25">
      <c r="A142" s="27" t="s">
        <v>459</v>
      </c>
      <c r="B142" s="29">
        <v>82.62</v>
      </c>
      <c r="D142" s="29">
        <v>79.900000000000006</v>
      </c>
    </row>
    <row r="143" spans="1:4" x14ac:dyDescent="0.25">
      <c r="A143" s="27" t="s">
        <v>460</v>
      </c>
      <c r="B143" s="29">
        <v>81.900000000000006</v>
      </c>
      <c r="D143" s="29">
        <v>79.900000000000006</v>
      </c>
    </row>
    <row r="144" spans="1:4" x14ac:dyDescent="0.25">
      <c r="A144" s="27" t="s">
        <v>461</v>
      </c>
      <c r="B144" s="29">
        <v>82.01</v>
      </c>
      <c r="D144" s="29">
        <v>80</v>
      </c>
    </row>
    <row r="145" spans="1:4" x14ac:dyDescent="0.25">
      <c r="A145" s="27" t="s">
        <v>462</v>
      </c>
      <c r="B145" s="29">
        <v>82.29</v>
      </c>
      <c r="D145" s="29">
        <v>80.099999999999994</v>
      </c>
    </row>
    <row r="146" spans="1:4" x14ac:dyDescent="0.25">
      <c r="A146" s="27" t="s">
        <v>463</v>
      </c>
      <c r="B146" s="29">
        <v>82.1</v>
      </c>
      <c r="D146" s="29">
        <v>79.900000000000006</v>
      </c>
    </row>
    <row r="147" spans="1:4" x14ac:dyDescent="0.25">
      <c r="A147" s="27" t="s">
        <v>464</v>
      </c>
      <c r="B147" s="29">
        <v>82.39</v>
      </c>
      <c r="D147" s="29">
        <v>80</v>
      </c>
    </row>
    <row r="148" spans="1:4" x14ac:dyDescent="0.25">
      <c r="A148" s="27" t="s">
        <v>465</v>
      </c>
      <c r="B148" s="29">
        <v>83.85</v>
      </c>
      <c r="D148" s="29">
        <v>80.400000000000006</v>
      </c>
    </row>
    <row r="149" spans="1:4" x14ac:dyDescent="0.25">
      <c r="A149" s="27" t="s">
        <v>466</v>
      </c>
      <c r="B149" s="29">
        <v>83.64</v>
      </c>
      <c r="D149" s="29">
        <v>80.400000000000006</v>
      </c>
    </row>
    <row r="150" spans="1:4" x14ac:dyDescent="0.25">
      <c r="A150" s="27" t="s">
        <v>467</v>
      </c>
      <c r="B150" s="29">
        <v>83.68</v>
      </c>
      <c r="D150" s="29">
        <v>80.8</v>
      </c>
    </row>
    <row r="151" spans="1:4" x14ac:dyDescent="0.25">
      <c r="A151" s="27" t="s">
        <v>468</v>
      </c>
      <c r="B151" s="29">
        <v>83.76</v>
      </c>
      <c r="D151" s="29">
        <v>81.099999999999994</v>
      </c>
    </row>
    <row r="152" spans="1:4" x14ac:dyDescent="0.25">
      <c r="A152" s="27" t="s">
        <v>469</v>
      </c>
      <c r="B152" s="29">
        <v>83.99</v>
      </c>
      <c r="D152" s="29">
        <v>81.2</v>
      </c>
    </row>
    <row r="153" spans="1:4" x14ac:dyDescent="0.25">
      <c r="A153" s="27" t="s">
        <v>470</v>
      </c>
      <c r="B153" s="29">
        <v>83.97</v>
      </c>
      <c r="D153" s="29">
        <v>81.2</v>
      </c>
    </row>
    <row r="154" spans="1:4" x14ac:dyDescent="0.25">
      <c r="A154" s="27" t="s">
        <v>471</v>
      </c>
      <c r="B154" s="29">
        <v>83.51</v>
      </c>
      <c r="D154" s="29">
        <v>81.099999999999994</v>
      </c>
    </row>
    <row r="155" spans="1:4" x14ac:dyDescent="0.25">
      <c r="A155" s="27" t="s">
        <v>472</v>
      </c>
      <c r="B155" s="29">
        <v>83.09</v>
      </c>
      <c r="D155" s="29">
        <v>81.3</v>
      </c>
    </row>
    <row r="156" spans="1:4" x14ac:dyDescent="0.25">
      <c r="A156" s="27" t="s">
        <v>473</v>
      </c>
      <c r="B156" s="29">
        <v>83.2</v>
      </c>
      <c r="D156" s="29">
        <v>81.5</v>
      </c>
    </row>
    <row r="157" spans="1:4" x14ac:dyDescent="0.25">
      <c r="A157" s="27" t="s">
        <v>474</v>
      </c>
      <c r="B157" s="29">
        <v>83.42</v>
      </c>
      <c r="D157" s="29">
        <v>81.599999999999994</v>
      </c>
    </row>
    <row r="158" spans="1:4" x14ac:dyDescent="0.25">
      <c r="A158" s="27" t="s">
        <v>475</v>
      </c>
      <c r="B158" s="29">
        <v>83.45</v>
      </c>
      <c r="D158" s="29">
        <v>81.599999999999994</v>
      </c>
    </row>
    <row r="159" spans="1:4" x14ac:dyDescent="0.25">
      <c r="A159" s="27" t="s">
        <v>476</v>
      </c>
      <c r="B159" s="29">
        <v>83.56</v>
      </c>
      <c r="D159" s="29">
        <v>81.7</v>
      </c>
    </row>
    <row r="160" spans="1:4" x14ac:dyDescent="0.25">
      <c r="A160" s="27" t="s">
        <v>477</v>
      </c>
      <c r="B160" s="29">
        <v>84.31</v>
      </c>
      <c r="D160" s="29">
        <v>81.900000000000006</v>
      </c>
    </row>
    <row r="161" spans="1:4" x14ac:dyDescent="0.25">
      <c r="A161" s="27" t="s">
        <v>478</v>
      </c>
      <c r="B161" s="29">
        <v>84.67</v>
      </c>
      <c r="D161" s="29">
        <v>82.5</v>
      </c>
    </row>
    <row r="162" spans="1:4" x14ac:dyDescent="0.25">
      <c r="A162" s="27" t="s">
        <v>479</v>
      </c>
      <c r="B162" s="29">
        <v>85.04</v>
      </c>
      <c r="D162" s="29">
        <v>82.8</v>
      </c>
    </row>
    <row r="163" spans="1:4" x14ac:dyDescent="0.25">
      <c r="A163" s="27" t="s">
        <v>480</v>
      </c>
      <c r="B163" s="29">
        <v>85.36</v>
      </c>
      <c r="D163" s="29">
        <v>82.7</v>
      </c>
    </row>
    <row r="164" spans="1:4" x14ac:dyDescent="0.25">
      <c r="A164" s="27" t="s">
        <v>481</v>
      </c>
      <c r="B164" s="29">
        <v>85.35</v>
      </c>
      <c r="D164" s="29">
        <v>82.7</v>
      </c>
    </row>
    <row r="165" spans="1:4" x14ac:dyDescent="0.25">
      <c r="A165" s="27" t="s">
        <v>482</v>
      </c>
      <c r="B165" s="29">
        <v>86.06</v>
      </c>
      <c r="D165" s="29">
        <v>82.8</v>
      </c>
    </row>
    <row r="166" spans="1:4" x14ac:dyDescent="0.25">
      <c r="A166" s="27" t="s">
        <v>483</v>
      </c>
      <c r="B166" s="29">
        <v>85.74</v>
      </c>
      <c r="D166" s="29">
        <v>82.7</v>
      </c>
    </row>
    <row r="167" spans="1:4" x14ac:dyDescent="0.25">
      <c r="A167" s="27" t="s">
        <v>484</v>
      </c>
      <c r="B167" s="29">
        <v>85.6</v>
      </c>
      <c r="D167" s="29">
        <v>82.9</v>
      </c>
    </row>
    <row r="168" spans="1:4" x14ac:dyDescent="0.25">
      <c r="A168" s="27" t="s">
        <v>485</v>
      </c>
      <c r="B168" s="29">
        <v>86.26</v>
      </c>
      <c r="D168" s="29">
        <v>83.3</v>
      </c>
    </row>
    <row r="169" spans="1:4" x14ac:dyDescent="0.25">
      <c r="A169" s="27" t="s">
        <v>486</v>
      </c>
      <c r="B169" s="29">
        <v>85.92</v>
      </c>
      <c r="D169" s="29">
        <v>83.5</v>
      </c>
    </row>
    <row r="170" spans="1:4" x14ac:dyDescent="0.25">
      <c r="A170" s="27" t="s">
        <v>487</v>
      </c>
      <c r="B170" s="29">
        <v>85.82</v>
      </c>
      <c r="D170" s="29">
        <v>83.6</v>
      </c>
    </row>
    <row r="171" spans="1:4" x14ac:dyDescent="0.25">
      <c r="A171" s="27" t="s">
        <v>488</v>
      </c>
      <c r="B171" s="29">
        <v>85.56</v>
      </c>
      <c r="D171" s="29">
        <v>83.7</v>
      </c>
    </row>
    <row r="172" spans="1:4" x14ac:dyDescent="0.25">
      <c r="A172" s="27" t="s">
        <v>489</v>
      </c>
      <c r="B172" s="29">
        <v>86.07</v>
      </c>
      <c r="D172" s="29">
        <v>83.7</v>
      </c>
    </row>
    <row r="173" spans="1:4" x14ac:dyDescent="0.25">
      <c r="A173" s="27" t="s">
        <v>490</v>
      </c>
      <c r="B173" s="29">
        <v>85.72</v>
      </c>
      <c r="D173" s="29">
        <v>84.1</v>
      </c>
    </row>
    <row r="174" spans="1:4" x14ac:dyDescent="0.25">
      <c r="A174" s="27" t="s">
        <v>491</v>
      </c>
      <c r="B174" s="29">
        <v>86.26</v>
      </c>
      <c r="D174" s="29">
        <v>84.4</v>
      </c>
    </row>
    <row r="175" spans="1:4" x14ac:dyDescent="0.25">
      <c r="A175" s="27" t="s">
        <v>492</v>
      </c>
      <c r="B175" s="29">
        <v>86.64</v>
      </c>
      <c r="D175" s="29">
        <v>84.7</v>
      </c>
    </row>
    <row r="176" spans="1:4" x14ac:dyDescent="0.25">
      <c r="A176" s="27" t="s">
        <v>493</v>
      </c>
      <c r="B176" s="29">
        <v>86.87</v>
      </c>
      <c r="D176" s="29">
        <v>85</v>
      </c>
    </row>
    <row r="177" spans="1:4" x14ac:dyDescent="0.25">
      <c r="A177" s="27" t="s">
        <v>494</v>
      </c>
      <c r="B177" s="29">
        <v>87.27</v>
      </c>
      <c r="D177" s="29">
        <v>85</v>
      </c>
    </row>
    <row r="178" spans="1:4" x14ac:dyDescent="0.25">
      <c r="A178" s="27" t="s">
        <v>495</v>
      </c>
      <c r="B178" s="29">
        <v>86.4</v>
      </c>
      <c r="D178" s="29">
        <v>84.9</v>
      </c>
    </row>
    <row r="179" spans="1:4" x14ac:dyDescent="0.25">
      <c r="A179" s="27" t="s">
        <v>496</v>
      </c>
      <c r="B179" s="29">
        <v>85.13</v>
      </c>
      <c r="D179" s="29">
        <v>85.1</v>
      </c>
    </row>
    <row r="180" spans="1:4" x14ac:dyDescent="0.25">
      <c r="A180" s="27" t="s">
        <v>497</v>
      </c>
      <c r="B180" s="29">
        <v>85.25</v>
      </c>
      <c r="D180" s="29">
        <v>85.2</v>
      </c>
    </row>
    <row r="181" spans="1:4" x14ac:dyDescent="0.25">
      <c r="A181" s="27" t="s">
        <v>498</v>
      </c>
      <c r="B181" s="29">
        <v>85.26</v>
      </c>
      <c r="D181" s="29">
        <v>85.4</v>
      </c>
    </row>
    <row r="182" spans="1:4" x14ac:dyDescent="0.25">
      <c r="A182" s="27" t="s">
        <v>499</v>
      </c>
      <c r="B182" s="29">
        <v>85.43</v>
      </c>
      <c r="D182" s="29">
        <v>85.4</v>
      </c>
    </row>
    <row r="183" spans="1:4" x14ac:dyDescent="0.25">
      <c r="A183" s="27" t="s">
        <v>500</v>
      </c>
      <c r="B183" s="29">
        <v>85.64</v>
      </c>
      <c r="D183" s="29">
        <v>85.5</v>
      </c>
    </row>
    <row r="184" spans="1:4" x14ac:dyDescent="0.25">
      <c r="A184" s="27" t="s">
        <v>501</v>
      </c>
      <c r="B184" s="29">
        <v>85.64</v>
      </c>
      <c r="C184" s="30">
        <v>75.099999999999994</v>
      </c>
      <c r="D184" s="29">
        <v>85.1</v>
      </c>
    </row>
    <row r="185" spans="1:4" x14ac:dyDescent="0.25">
      <c r="A185" s="27" t="s">
        <v>502</v>
      </c>
      <c r="B185" s="29">
        <v>86.09</v>
      </c>
      <c r="C185" s="30">
        <v>75.5</v>
      </c>
      <c r="D185" s="29">
        <v>85.6</v>
      </c>
    </row>
    <row r="186" spans="1:4" x14ac:dyDescent="0.25">
      <c r="A186" s="27" t="s">
        <v>503</v>
      </c>
      <c r="B186" s="29">
        <v>86.83</v>
      </c>
      <c r="C186" s="30">
        <v>76.3</v>
      </c>
      <c r="D186" s="29">
        <v>86.2</v>
      </c>
    </row>
    <row r="187" spans="1:4" x14ac:dyDescent="0.25">
      <c r="A187" s="27" t="s">
        <v>504</v>
      </c>
      <c r="B187" s="29">
        <v>86.51</v>
      </c>
      <c r="C187" s="30">
        <v>73.7</v>
      </c>
      <c r="D187" s="29">
        <v>86.4</v>
      </c>
    </row>
    <row r="188" spans="1:4" x14ac:dyDescent="0.25">
      <c r="A188" s="27" t="s">
        <v>505</v>
      </c>
      <c r="B188" s="29">
        <v>86.85</v>
      </c>
      <c r="C188" s="30">
        <v>74.2</v>
      </c>
      <c r="D188" s="29">
        <v>86.4</v>
      </c>
    </row>
    <row r="189" spans="1:4" x14ac:dyDescent="0.25">
      <c r="A189" s="27" t="s">
        <v>506</v>
      </c>
      <c r="B189" s="29">
        <v>86.65</v>
      </c>
      <c r="C189" s="30">
        <v>74.5</v>
      </c>
      <c r="D189" s="29">
        <v>86.5</v>
      </c>
    </row>
    <row r="190" spans="1:4" x14ac:dyDescent="0.25">
      <c r="A190" s="27" t="s">
        <v>507</v>
      </c>
      <c r="B190" s="29">
        <v>86.01</v>
      </c>
      <c r="C190" s="30">
        <v>73.599999999999994</v>
      </c>
      <c r="D190" s="29">
        <v>86.4</v>
      </c>
    </row>
    <row r="191" spans="1:4" x14ac:dyDescent="0.25">
      <c r="A191" s="27" t="s">
        <v>508</v>
      </c>
      <c r="B191" s="29">
        <v>85.41</v>
      </c>
      <c r="C191" s="30">
        <v>74.099999999999994</v>
      </c>
      <c r="D191" s="29">
        <v>86.8</v>
      </c>
    </row>
    <row r="192" spans="1:4" x14ac:dyDescent="0.25">
      <c r="A192" s="27" t="s">
        <v>509</v>
      </c>
      <c r="B192" s="29">
        <v>85.45</v>
      </c>
      <c r="C192" s="30">
        <v>73.8</v>
      </c>
      <c r="D192" s="29">
        <v>87.1</v>
      </c>
    </row>
    <row r="193" spans="1:4" x14ac:dyDescent="0.25">
      <c r="A193" s="27" t="s">
        <v>510</v>
      </c>
      <c r="B193" s="29">
        <v>85.6</v>
      </c>
      <c r="C193" s="30">
        <v>74.099999999999994</v>
      </c>
      <c r="D193" s="29">
        <v>87.1</v>
      </c>
    </row>
    <row r="194" spans="1:4" x14ac:dyDescent="0.25">
      <c r="A194" s="27" t="s">
        <v>511</v>
      </c>
      <c r="B194" s="29">
        <v>85.89</v>
      </c>
      <c r="C194" s="30">
        <v>74.7</v>
      </c>
      <c r="D194" s="29">
        <v>86.9</v>
      </c>
    </row>
    <row r="195" spans="1:4" x14ac:dyDescent="0.25">
      <c r="A195" s="27" t="s">
        <v>512</v>
      </c>
      <c r="B195" s="29">
        <v>86.22</v>
      </c>
      <c r="C195" s="30">
        <v>75.400000000000006</v>
      </c>
      <c r="D195" s="29">
        <v>87</v>
      </c>
    </row>
    <row r="196" spans="1:4" x14ac:dyDescent="0.25">
      <c r="A196" s="27" t="s">
        <v>513</v>
      </c>
      <c r="B196" s="29">
        <v>86.59</v>
      </c>
      <c r="C196" s="30">
        <v>76.5</v>
      </c>
      <c r="D196" s="29">
        <v>86.97</v>
      </c>
    </row>
    <row r="197" spans="1:4" x14ac:dyDescent="0.25">
      <c r="A197" s="27" t="s">
        <v>514</v>
      </c>
      <c r="B197" s="29">
        <v>87</v>
      </c>
      <c r="C197" s="30">
        <v>77.599999999999994</v>
      </c>
      <c r="D197" s="29">
        <v>87.31</v>
      </c>
    </row>
    <row r="198" spans="1:4" x14ac:dyDescent="0.25">
      <c r="A198" s="27" t="s">
        <v>515</v>
      </c>
      <c r="B198" s="29">
        <v>87.11</v>
      </c>
      <c r="C198" s="30">
        <v>77.8</v>
      </c>
      <c r="D198" s="29">
        <v>87.69</v>
      </c>
    </row>
    <row r="199" spans="1:4" x14ac:dyDescent="0.25">
      <c r="A199" s="27" t="s">
        <v>516</v>
      </c>
      <c r="B199" s="29">
        <v>87.3</v>
      </c>
      <c r="C199" s="30">
        <v>78</v>
      </c>
      <c r="D199" s="29">
        <v>88.08</v>
      </c>
    </row>
    <row r="200" spans="1:4" x14ac:dyDescent="0.25">
      <c r="A200" s="27" t="s">
        <v>517</v>
      </c>
      <c r="B200" s="29">
        <v>87.88</v>
      </c>
      <c r="C200" s="30">
        <v>78.3</v>
      </c>
      <c r="D200" s="29">
        <v>88.46</v>
      </c>
    </row>
    <row r="201" spans="1:4" x14ac:dyDescent="0.25">
      <c r="A201" s="27" t="s">
        <v>518</v>
      </c>
      <c r="B201" s="29">
        <v>87.87</v>
      </c>
      <c r="C201" s="30">
        <v>77.8</v>
      </c>
      <c r="D201" s="29">
        <v>88.46</v>
      </c>
    </row>
    <row r="202" spans="1:4" x14ac:dyDescent="0.25">
      <c r="A202" s="27" t="s">
        <v>519</v>
      </c>
      <c r="B202" s="29">
        <v>87.66</v>
      </c>
      <c r="C202" s="30">
        <v>78.400000000000006</v>
      </c>
      <c r="D202" s="29">
        <v>88.29</v>
      </c>
    </row>
    <row r="203" spans="1:4" x14ac:dyDescent="0.25">
      <c r="A203" s="27" t="s">
        <v>520</v>
      </c>
      <c r="B203" s="29">
        <v>87.28</v>
      </c>
      <c r="C203" s="30">
        <v>79.7</v>
      </c>
      <c r="D203" s="29">
        <v>88.58</v>
      </c>
    </row>
    <row r="204" spans="1:4" x14ac:dyDescent="0.25">
      <c r="A204" s="27" t="s">
        <v>521</v>
      </c>
      <c r="B204" s="29">
        <v>87.6</v>
      </c>
      <c r="C204" s="30">
        <v>81.3</v>
      </c>
      <c r="D204" s="29">
        <v>88.4</v>
      </c>
    </row>
    <row r="205" spans="1:4" x14ac:dyDescent="0.25">
      <c r="A205" s="27" t="s">
        <v>522</v>
      </c>
      <c r="B205" s="29">
        <v>87.33</v>
      </c>
      <c r="C205" s="30">
        <v>81.8</v>
      </c>
      <c r="D205" s="29">
        <v>88.19</v>
      </c>
    </row>
    <row r="206" spans="1:4" x14ac:dyDescent="0.25">
      <c r="A206" s="27" t="s">
        <v>523</v>
      </c>
      <c r="B206" s="29">
        <v>87.87</v>
      </c>
      <c r="C206" s="30">
        <v>82.7</v>
      </c>
      <c r="D206" s="29">
        <v>88.3</v>
      </c>
    </row>
    <row r="207" spans="1:4" x14ac:dyDescent="0.25">
      <c r="A207" s="27" t="s">
        <v>524</v>
      </c>
      <c r="B207" s="29">
        <v>87.71</v>
      </c>
      <c r="C207" s="30">
        <v>81.5</v>
      </c>
      <c r="D207" s="29">
        <v>88.51</v>
      </c>
    </row>
    <row r="208" spans="1:4" x14ac:dyDescent="0.25">
      <c r="A208" s="27" t="s">
        <v>525</v>
      </c>
      <c r="B208" s="29">
        <v>87.98</v>
      </c>
      <c r="C208" s="30">
        <v>82.4</v>
      </c>
      <c r="D208" s="29">
        <v>88.17</v>
      </c>
    </row>
    <row r="209" spans="1:4" x14ac:dyDescent="0.25">
      <c r="A209" s="27" t="s">
        <v>526</v>
      </c>
      <c r="B209" s="29">
        <v>87.63</v>
      </c>
      <c r="C209" s="30">
        <v>82</v>
      </c>
      <c r="D209" s="29">
        <v>88.36</v>
      </c>
    </row>
    <row r="210" spans="1:4" x14ac:dyDescent="0.25">
      <c r="A210" s="27" t="s">
        <v>527</v>
      </c>
      <c r="B210" s="29">
        <v>87.58</v>
      </c>
      <c r="C210" s="30">
        <v>82.7</v>
      </c>
      <c r="D210" s="29">
        <v>88.77</v>
      </c>
    </row>
    <row r="211" spans="1:4" x14ac:dyDescent="0.25">
      <c r="A211" s="27" t="s">
        <v>528</v>
      </c>
      <c r="B211" s="29">
        <v>88.29</v>
      </c>
      <c r="C211" s="30">
        <v>83.6</v>
      </c>
      <c r="D211" s="29">
        <v>89.25</v>
      </c>
    </row>
    <row r="212" spans="1:4" x14ac:dyDescent="0.25">
      <c r="A212" s="27" t="s">
        <v>529</v>
      </c>
      <c r="B212" s="29">
        <v>88.69</v>
      </c>
      <c r="C212" s="30">
        <v>82.9</v>
      </c>
      <c r="D212" s="29">
        <v>89.48</v>
      </c>
    </row>
    <row r="213" spans="1:4" x14ac:dyDescent="0.25">
      <c r="A213" s="27" t="s">
        <v>530</v>
      </c>
      <c r="B213" s="29">
        <v>89.01</v>
      </c>
      <c r="C213" s="30">
        <v>84.7</v>
      </c>
      <c r="D213" s="29">
        <v>89.61</v>
      </c>
    </row>
    <row r="214" spans="1:4" x14ac:dyDescent="0.25">
      <c r="A214" s="27" t="s">
        <v>531</v>
      </c>
      <c r="B214" s="29">
        <v>88.4</v>
      </c>
      <c r="C214" s="30">
        <v>88.2</v>
      </c>
      <c r="D214" s="29">
        <v>89.32</v>
      </c>
    </row>
    <row r="215" spans="1:4" x14ac:dyDescent="0.25">
      <c r="A215" s="27" t="s">
        <v>532</v>
      </c>
      <c r="B215" s="29">
        <v>88.29</v>
      </c>
      <c r="C215" s="30">
        <v>92.7</v>
      </c>
      <c r="D215" s="29">
        <v>89.7</v>
      </c>
    </row>
    <row r="216" spans="1:4" x14ac:dyDescent="0.25">
      <c r="A216" s="27" t="s">
        <v>533</v>
      </c>
      <c r="B216" s="29">
        <v>88.77</v>
      </c>
      <c r="C216" s="30">
        <v>98.3</v>
      </c>
      <c r="D216" s="29">
        <v>89.83</v>
      </c>
    </row>
    <row r="217" spans="1:4" x14ac:dyDescent="0.25">
      <c r="A217" s="27" t="s">
        <v>534</v>
      </c>
      <c r="B217" s="29">
        <v>89.23</v>
      </c>
      <c r="C217" s="30">
        <v>99.4</v>
      </c>
      <c r="D217" s="29">
        <v>90.08</v>
      </c>
    </row>
    <row r="218" spans="1:4" x14ac:dyDescent="0.25">
      <c r="A218" s="27" t="s">
        <v>535</v>
      </c>
      <c r="B218" s="29">
        <v>89.83</v>
      </c>
      <c r="C218" s="30">
        <v>98.3</v>
      </c>
      <c r="D218" s="29">
        <v>90.62</v>
      </c>
    </row>
    <row r="219" spans="1:4" x14ac:dyDescent="0.25">
      <c r="A219" s="27" t="s">
        <v>536</v>
      </c>
      <c r="B219" s="29">
        <v>90.39</v>
      </c>
      <c r="C219" s="30">
        <v>100.6</v>
      </c>
      <c r="D219" s="29">
        <v>90.99</v>
      </c>
    </row>
    <row r="220" spans="1:4" x14ac:dyDescent="0.25">
      <c r="A220" s="27" t="s">
        <v>537</v>
      </c>
      <c r="B220" s="29">
        <v>91.68</v>
      </c>
      <c r="C220" s="30">
        <v>101.3</v>
      </c>
      <c r="D220" s="29">
        <v>90.98</v>
      </c>
    </row>
    <row r="221" spans="1:4" x14ac:dyDescent="0.25">
      <c r="A221" s="27" t="s">
        <v>538</v>
      </c>
      <c r="B221" s="29">
        <v>91.86</v>
      </c>
      <c r="C221" s="30">
        <v>102</v>
      </c>
      <c r="D221" s="29">
        <v>91.18</v>
      </c>
    </row>
    <row r="222" spans="1:4" x14ac:dyDescent="0.25">
      <c r="A222" s="27" t="s">
        <v>539</v>
      </c>
      <c r="B222" s="29">
        <v>92.26</v>
      </c>
      <c r="C222" s="30">
        <v>104</v>
      </c>
      <c r="D222" s="29">
        <v>91.91</v>
      </c>
    </row>
    <row r="223" spans="1:4" x14ac:dyDescent="0.25">
      <c r="A223" s="27" t="s">
        <v>540</v>
      </c>
      <c r="B223" s="29">
        <v>92.87</v>
      </c>
      <c r="C223" s="30">
        <v>98.7</v>
      </c>
      <c r="D223" s="29">
        <v>92.26</v>
      </c>
    </row>
    <row r="224" spans="1:4" x14ac:dyDescent="0.25">
      <c r="A224" s="27" t="s">
        <v>541</v>
      </c>
      <c r="B224" s="29">
        <v>93.77</v>
      </c>
      <c r="C224" s="30">
        <v>97</v>
      </c>
      <c r="D224" s="29">
        <v>92.79</v>
      </c>
    </row>
    <row r="225" spans="1:4" x14ac:dyDescent="0.25">
      <c r="A225" s="27" t="s">
        <v>542</v>
      </c>
      <c r="B225" s="29">
        <v>93.95</v>
      </c>
      <c r="C225" s="30">
        <v>97</v>
      </c>
      <c r="D225" s="29">
        <v>93.18</v>
      </c>
    </row>
    <row r="226" spans="1:4" x14ac:dyDescent="0.25">
      <c r="A226" s="27" t="s">
        <v>543</v>
      </c>
      <c r="B226" s="29">
        <v>94.02</v>
      </c>
      <c r="C226" s="30">
        <v>96.4</v>
      </c>
      <c r="D226" s="29">
        <v>92.93</v>
      </c>
    </row>
    <row r="227" spans="1:4" x14ac:dyDescent="0.25">
      <c r="A227" s="27" t="s">
        <v>544</v>
      </c>
      <c r="B227" s="29">
        <v>92.91</v>
      </c>
      <c r="C227" s="30">
        <v>93.6</v>
      </c>
      <c r="D227" s="29">
        <v>92.87</v>
      </c>
    </row>
    <row r="228" spans="1:4" x14ac:dyDescent="0.25">
      <c r="A228" s="27" t="s">
        <v>545</v>
      </c>
      <c r="B228" s="29">
        <v>92.98</v>
      </c>
      <c r="C228" s="30">
        <v>91.8</v>
      </c>
      <c r="D228" s="29">
        <v>92.84</v>
      </c>
    </row>
    <row r="229" spans="1:4" x14ac:dyDescent="0.25">
      <c r="A229" s="27" t="s">
        <v>546</v>
      </c>
      <c r="B229" s="29">
        <v>93.43</v>
      </c>
      <c r="C229" s="30">
        <v>87.3</v>
      </c>
      <c r="D229" s="29">
        <v>92.79</v>
      </c>
    </row>
    <row r="230" spans="1:4" x14ac:dyDescent="0.25">
      <c r="A230" s="27" t="s">
        <v>547</v>
      </c>
      <c r="B230" s="29">
        <v>93.27</v>
      </c>
      <c r="C230" s="30">
        <v>85.1</v>
      </c>
      <c r="D230" s="29">
        <v>92.32</v>
      </c>
    </row>
    <row r="231" spans="1:4" x14ac:dyDescent="0.25">
      <c r="A231" s="27" t="s">
        <v>548</v>
      </c>
      <c r="B231" s="29">
        <v>93.31</v>
      </c>
      <c r="C231" s="30">
        <v>83.9</v>
      </c>
      <c r="D231" s="29">
        <v>92.07</v>
      </c>
    </row>
    <row r="232" spans="1:4" x14ac:dyDescent="0.25">
      <c r="A232" s="27" t="s">
        <v>549</v>
      </c>
      <c r="B232" s="29">
        <v>93.88</v>
      </c>
      <c r="C232" s="30">
        <v>86.1</v>
      </c>
      <c r="D232" s="29">
        <v>91.67</v>
      </c>
    </row>
    <row r="233" spans="1:4" x14ac:dyDescent="0.25">
      <c r="A233" s="27" t="s">
        <v>550</v>
      </c>
      <c r="B233" s="29">
        <v>93.92</v>
      </c>
      <c r="C233" s="30">
        <v>85.9</v>
      </c>
      <c r="D233" s="29">
        <v>92.06</v>
      </c>
    </row>
    <row r="234" spans="1:4" x14ac:dyDescent="0.25">
      <c r="A234" s="27" t="s">
        <v>551</v>
      </c>
      <c r="B234" s="29">
        <v>93.79</v>
      </c>
      <c r="C234" s="30">
        <v>84.3</v>
      </c>
      <c r="D234" s="29">
        <v>92.24</v>
      </c>
    </row>
    <row r="235" spans="1:4" x14ac:dyDescent="0.25">
      <c r="A235" s="27" t="s">
        <v>552</v>
      </c>
      <c r="B235" s="29">
        <v>93.85</v>
      </c>
      <c r="C235" s="30">
        <v>82.1</v>
      </c>
      <c r="D235" s="29">
        <v>92.39</v>
      </c>
    </row>
    <row r="236" spans="1:4" x14ac:dyDescent="0.25">
      <c r="A236" s="27" t="s">
        <v>553</v>
      </c>
      <c r="B236" s="29">
        <v>94.13</v>
      </c>
      <c r="C236" s="30">
        <v>84</v>
      </c>
      <c r="D236" s="29">
        <v>92.52</v>
      </c>
    </row>
    <row r="237" spans="1:4" x14ac:dyDescent="0.25">
      <c r="A237" s="27" t="s">
        <v>554</v>
      </c>
      <c r="B237" s="29">
        <v>93.61</v>
      </c>
      <c r="C237" s="30">
        <v>82.5</v>
      </c>
      <c r="D237" s="29">
        <v>92.65</v>
      </c>
    </row>
    <row r="238" spans="1:4" x14ac:dyDescent="0.25">
      <c r="A238" s="27" t="s">
        <v>555</v>
      </c>
      <c r="B238" s="29">
        <v>92.96</v>
      </c>
      <c r="C238" s="30">
        <v>80.8</v>
      </c>
      <c r="D238" s="29">
        <v>92.19</v>
      </c>
    </row>
    <row r="239" spans="1:4" x14ac:dyDescent="0.25">
      <c r="A239" s="27" t="s">
        <v>556</v>
      </c>
      <c r="B239" s="29">
        <v>92.28</v>
      </c>
      <c r="C239" s="30">
        <v>79</v>
      </c>
      <c r="D239" s="29">
        <v>92.7</v>
      </c>
    </row>
    <row r="240" spans="1:4" x14ac:dyDescent="0.25">
      <c r="A240" s="27" t="s">
        <v>557</v>
      </c>
      <c r="B240" s="29">
        <v>92.7</v>
      </c>
      <c r="C240" s="30">
        <v>77.900000000000006</v>
      </c>
      <c r="D240" s="29">
        <v>92.49</v>
      </c>
    </row>
    <row r="241" spans="1:4" x14ac:dyDescent="0.25">
      <c r="A241" s="27" t="s">
        <v>558</v>
      </c>
      <c r="B241" s="29">
        <v>93.1</v>
      </c>
      <c r="C241" s="30">
        <v>78.099999999999994</v>
      </c>
      <c r="D241" s="29">
        <v>92.59</v>
      </c>
    </row>
    <row r="242" spans="1:4" x14ac:dyDescent="0.25">
      <c r="A242" s="27" t="s">
        <v>559</v>
      </c>
      <c r="B242" s="29">
        <v>93.16</v>
      </c>
      <c r="C242" s="30">
        <v>78.7</v>
      </c>
      <c r="D242" s="29">
        <v>92.74</v>
      </c>
    </row>
    <row r="243" spans="1:4" x14ac:dyDescent="0.25">
      <c r="A243" s="27" t="s">
        <v>560</v>
      </c>
      <c r="B243" s="29">
        <v>93.05</v>
      </c>
      <c r="C243" s="30">
        <v>79.3</v>
      </c>
      <c r="D243" s="29">
        <v>93.01</v>
      </c>
    </row>
    <row r="244" spans="1:4" x14ac:dyDescent="0.25">
      <c r="A244" s="27" t="s">
        <v>561</v>
      </c>
      <c r="B244" s="29">
        <v>93.94</v>
      </c>
      <c r="C244" s="30">
        <v>81.599999999999994</v>
      </c>
      <c r="D244" s="29">
        <v>92.79</v>
      </c>
    </row>
    <row r="245" spans="1:4" x14ac:dyDescent="0.25">
      <c r="A245" s="27" t="s">
        <v>562</v>
      </c>
      <c r="B245" s="29">
        <v>94.01</v>
      </c>
      <c r="C245" s="30">
        <v>81.7</v>
      </c>
      <c r="D245" s="29">
        <v>93.36</v>
      </c>
    </row>
    <row r="246" spans="1:4" x14ac:dyDescent="0.25">
      <c r="A246" s="27" t="s">
        <v>563</v>
      </c>
      <c r="B246" s="29">
        <v>94.34</v>
      </c>
      <c r="C246" s="30">
        <v>82.2</v>
      </c>
      <c r="D246" s="29">
        <v>93.85</v>
      </c>
    </row>
    <row r="247" spans="1:4" x14ac:dyDescent="0.25">
      <c r="A247" s="27" t="s">
        <v>564</v>
      </c>
      <c r="B247" s="29">
        <v>94.7</v>
      </c>
      <c r="C247" s="30">
        <v>82.8</v>
      </c>
      <c r="D247" s="29">
        <v>94.14</v>
      </c>
    </row>
    <row r="248" spans="1:4" x14ac:dyDescent="0.25">
      <c r="A248" s="27" t="s">
        <v>565</v>
      </c>
      <c r="B248" s="29">
        <v>94.95</v>
      </c>
      <c r="C248" s="30">
        <v>83.6</v>
      </c>
      <c r="D248" s="29">
        <v>94.27</v>
      </c>
    </row>
    <row r="249" spans="1:4" x14ac:dyDescent="0.25">
      <c r="A249" s="27" t="s">
        <v>566</v>
      </c>
      <c r="B249" s="29">
        <v>94.8</v>
      </c>
      <c r="C249" s="30">
        <v>83.9</v>
      </c>
      <c r="D249" s="29">
        <v>94.26</v>
      </c>
    </row>
    <row r="250" spans="1:4" x14ac:dyDescent="0.25">
      <c r="A250" s="27" t="s">
        <v>567</v>
      </c>
      <c r="B250" s="29">
        <v>94.29</v>
      </c>
      <c r="C250" s="30">
        <v>87.2</v>
      </c>
      <c r="D250" s="29">
        <v>93.95</v>
      </c>
    </row>
    <row r="251" spans="1:4" x14ac:dyDescent="0.25">
      <c r="A251" s="27" t="s">
        <v>568</v>
      </c>
      <c r="B251" s="29">
        <v>93.46</v>
      </c>
      <c r="C251" s="30">
        <v>90.8</v>
      </c>
      <c r="D251" s="29">
        <v>94.19</v>
      </c>
    </row>
    <row r="252" spans="1:4" x14ac:dyDescent="0.25">
      <c r="A252" s="27" t="s">
        <v>569</v>
      </c>
      <c r="B252" s="29">
        <v>93.48</v>
      </c>
      <c r="C252" s="30">
        <v>93.8</v>
      </c>
      <c r="D252" s="29">
        <v>94.15</v>
      </c>
    </row>
    <row r="253" spans="1:4" x14ac:dyDescent="0.25">
      <c r="A253" s="27" t="s">
        <v>570</v>
      </c>
      <c r="B253" s="29">
        <v>93.57</v>
      </c>
      <c r="C253" s="30">
        <v>94.4</v>
      </c>
      <c r="D253" s="29">
        <v>94.29</v>
      </c>
    </row>
    <row r="254" spans="1:4" x14ac:dyDescent="0.25">
      <c r="A254" s="27" t="s">
        <v>571</v>
      </c>
      <c r="B254" s="29">
        <v>93.99</v>
      </c>
      <c r="C254" s="30">
        <v>95.6</v>
      </c>
      <c r="D254" s="29">
        <v>94.41</v>
      </c>
    </row>
    <row r="255" spans="1:4" x14ac:dyDescent="0.25">
      <c r="A255" s="27" t="s">
        <v>572</v>
      </c>
      <c r="B255" s="29">
        <v>94.15</v>
      </c>
      <c r="C255" s="30">
        <v>99.6</v>
      </c>
      <c r="D255" s="29">
        <v>94.88</v>
      </c>
    </row>
    <row r="256" spans="1:4" x14ac:dyDescent="0.25">
      <c r="A256" s="27" t="s">
        <v>573</v>
      </c>
      <c r="B256" s="29">
        <v>94.01</v>
      </c>
      <c r="C256" s="30">
        <v>102.4</v>
      </c>
      <c r="D256" s="29">
        <v>94.6</v>
      </c>
    </row>
    <row r="257" spans="1:4" x14ac:dyDescent="0.25">
      <c r="A257" s="27" t="s">
        <v>574</v>
      </c>
      <c r="B257" s="29">
        <v>94.3</v>
      </c>
      <c r="C257" s="30">
        <v>102.5</v>
      </c>
      <c r="D257" s="29">
        <v>95.07</v>
      </c>
    </row>
    <row r="258" spans="1:4" x14ac:dyDescent="0.25">
      <c r="A258" s="27" t="s">
        <v>575</v>
      </c>
      <c r="B258" s="29">
        <v>95.1</v>
      </c>
      <c r="C258" s="30">
        <v>99.9</v>
      </c>
      <c r="D258" s="29">
        <v>95.9</v>
      </c>
    </row>
    <row r="259" spans="1:4" x14ac:dyDescent="0.25">
      <c r="A259" s="27" t="s">
        <v>576</v>
      </c>
      <c r="B259" s="29">
        <v>95.25</v>
      </c>
      <c r="C259" s="30">
        <v>101.8</v>
      </c>
      <c r="D259" s="29">
        <v>96.24</v>
      </c>
    </row>
    <row r="260" spans="1:4" x14ac:dyDescent="0.25">
      <c r="A260" s="27" t="s">
        <v>577</v>
      </c>
      <c r="B260" s="29">
        <v>96.21</v>
      </c>
      <c r="C260" s="30">
        <v>101.4</v>
      </c>
      <c r="D260" s="29">
        <v>96.31</v>
      </c>
    </row>
    <row r="261" spans="1:4" x14ac:dyDescent="0.25">
      <c r="A261" s="27" t="s">
        <v>578</v>
      </c>
      <c r="B261" s="29">
        <v>96.45</v>
      </c>
      <c r="C261" s="30">
        <v>100.5</v>
      </c>
      <c r="D261" s="29">
        <v>96.39</v>
      </c>
    </row>
    <row r="262" spans="1:4" x14ac:dyDescent="0.25">
      <c r="A262" s="27" t="s">
        <v>579</v>
      </c>
      <c r="B262" s="29">
        <v>96.31</v>
      </c>
      <c r="C262" s="30">
        <v>98.4</v>
      </c>
      <c r="D262" s="29">
        <v>95.91</v>
      </c>
    </row>
    <row r="263" spans="1:4" x14ac:dyDescent="0.25">
      <c r="A263" s="27" t="s">
        <v>580</v>
      </c>
      <c r="B263" s="29">
        <v>96.16</v>
      </c>
      <c r="C263" s="30">
        <v>98.1</v>
      </c>
      <c r="D263" s="29">
        <v>96.46</v>
      </c>
    </row>
    <row r="264" spans="1:4" x14ac:dyDescent="0.25">
      <c r="A264" s="27" t="s">
        <v>581</v>
      </c>
      <c r="B264" s="29">
        <v>96.36</v>
      </c>
      <c r="C264" s="30">
        <v>97.5</v>
      </c>
      <c r="D264" s="29">
        <v>96.43</v>
      </c>
    </row>
    <row r="265" spans="1:4" x14ac:dyDescent="0.25">
      <c r="A265" s="27" t="s">
        <v>582</v>
      </c>
      <c r="B265" s="29">
        <v>96.71</v>
      </c>
      <c r="C265" s="30">
        <v>96.3</v>
      </c>
      <c r="D265" s="29">
        <v>96.69</v>
      </c>
    </row>
    <row r="266" spans="1:4" x14ac:dyDescent="0.25">
      <c r="A266" s="27" t="s">
        <v>583</v>
      </c>
      <c r="B266" s="29">
        <v>96.98</v>
      </c>
      <c r="C266" s="30">
        <v>96.9</v>
      </c>
      <c r="D266" s="29">
        <v>96.99</v>
      </c>
    </row>
    <row r="267" spans="1:4" x14ac:dyDescent="0.25">
      <c r="A267" s="27" t="s">
        <v>584</v>
      </c>
      <c r="B267" s="29">
        <v>97.25</v>
      </c>
      <c r="C267" s="30">
        <v>96.4</v>
      </c>
      <c r="D267" s="29">
        <v>97.41</v>
      </c>
    </row>
    <row r="268" spans="1:4" x14ac:dyDescent="0.25">
      <c r="A268" s="27" t="s">
        <v>585</v>
      </c>
      <c r="B268" s="29">
        <v>97.34</v>
      </c>
      <c r="C268" s="30">
        <v>98.4</v>
      </c>
      <c r="D268" s="29">
        <v>97.03</v>
      </c>
    </row>
    <row r="269" spans="1:4" x14ac:dyDescent="0.25">
      <c r="A269" s="27" t="s">
        <v>586</v>
      </c>
      <c r="B269" s="29">
        <v>97.89</v>
      </c>
      <c r="C269" s="30">
        <v>101.8</v>
      </c>
      <c r="D269" s="29">
        <v>97.49</v>
      </c>
    </row>
    <row r="270" spans="1:4" x14ac:dyDescent="0.25">
      <c r="A270" s="27" t="s">
        <v>587</v>
      </c>
      <c r="B270" s="29">
        <v>98.58</v>
      </c>
      <c r="C270" s="30">
        <v>102.2</v>
      </c>
      <c r="D270" s="29">
        <v>98.39</v>
      </c>
    </row>
    <row r="271" spans="1:4" x14ac:dyDescent="0.25">
      <c r="A271" s="27" t="s">
        <v>588</v>
      </c>
      <c r="B271" s="29">
        <v>98.58</v>
      </c>
      <c r="C271" s="30">
        <v>101.5</v>
      </c>
      <c r="D271" s="29">
        <v>98.56</v>
      </c>
    </row>
    <row r="272" spans="1:4" x14ac:dyDescent="0.25">
      <c r="A272" s="27" t="s">
        <v>589</v>
      </c>
      <c r="B272" s="29">
        <v>99.14</v>
      </c>
      <c r="C272" s="30">
        <v>101.5</v>
      </c>
      <c r="D272" s="29">
        <v>98.51</v>
      </c>
    </row>
    <row r="273" spans="1:4" x14ac:dyDescent="0.25">
      <c r="A273" s="27" t="s">
        <v>590</v>
      </c>
      <c r="B273" s="29">
        <v>99.54</v>
      </c>
      <c r="C273" s="30">
        <v>101.7</v>
      </c>
      <c r="D273" s="29">
        <v>98.56</v>
      </c>
    </row>
    <row r="274" spans="1:4" x14ac:dyDescent="0.25">
      <c r="A274" s="27" t="s">
        <v>591</v>
      </c>
      <c r="B274" s="29">
        <v>98.93</v>
      </c>
      <c r="C274" s="30">
        <v>104</v>
      </c>
      <c r="D274" s="29">
        <v>98.05</v>
      </c>
    </row>
    <row r="275" spans="1:4" x14ac:dyDescent="0.25">
      <c r="A275" s="27" t="s">
        <v>592</v>
      </c>
      <c r="B275" s="29">
        <v>98.45</v>
      </c>
      <c r="C275" s="30">
        <v>105.8</v>
      </c>
      <c r="D275" s="29">
        <v>98.76</v>
      </c>
    </row>
    <row r="276" spans="1:4" x14ac:dyDescent="0.25">
      <c r="A276" s="27" t="s">
        <v>593</v>
      </c>
      <c r="B276" s="29">
        <v>98.66</v>
      </c>
      <c r="C276" s="30">
        <v>109.1</v>
      </c>
      <c r="D276" s="29">
        <v>98.51</v>
      </c>
    </row>
    <row r="277" spans="1:4" x14ac:dyDescent="0.25">
      <c r="A277" s="27" t="s">
        <v>594</v>
      </c>
      <c r="B277" s="29">
        <v>99.5</v>
      </c>
      <c r="C277" s="30">
        <v>109.9</v>
      </c>
      <c r="D277" s="29">
        <v>98.71</v>
      </c>
    </row>
    <row r="278" spans="1:4" x14ac:dyDescent="0.25">
      <c r="A278" s="27" t="s">
        <v>595</v>
      </c>
      <c r="B278" s="29">
        <v>99.51</v>
      </c>
      <c r="C278" s="30">
        <v>111.5</v>
      </c>
      <c r="D278" s="29">
        <v>98.54</v>
      </c>
    </row>
    <row r="279" spans="1:4" x14ac:dyDescent="0.25">
      <c r="A279" s="27" t="s">
        <v>596</v>
      </c>
      <c r="B279" s="29">
        <v>99.49</v>
      </c>
      <c r="C279" s="30">
        <v>110.6</v>
      </c>
      <c r="D279" s="29">
        <v>98.9</v>
      </c>
    </row>
    <row r="280" spans="1:4" x14ac:dyDescent="0.25">
      <c r="A280" s="27" t="s">
        <v>597</v>
      </c>
      <c r="B280" s="29">
        <v>99.43</v>
      </c>
      <c r="C280" s="30">
        <v>110.2</v>
      </c>
      <c r="D280" s="29">
        <v>98.34</v>
      </c>
    </row>
    <row r="281" spans="1:4" x14ac:dyDescent="0.25">
      <c r="A281" s="27" t="s">
        <v>598</v>
      </c>
      <c r="B281" s="29">
        <v>99.52</v>
      </c>
      <c r="C281" s="30">
        <v>109.4</v>
      </c>
      <c r="D281" s="29">
        <v>98.65</v>
      </c>
    </row>
    <row r="282" spans="1:4" x14ac:dyDescent="0.25">
      <c r="A282" s="27" t="s">
        <v>599</v>
      </c>
      <c r="B282" s="29">
        <v>100</v>
      </c>
      <c r="C282" s="30">
        <v>109.9</v>
      </c>
      <c r="D282" s="29">
        <v>99.46</v>
      </c>
    </row>
    <row r="283" spans="1:4" x14ac:dyDescent="0.25">
      <c r="A283" s="27" t="s">
        <v>600</v>
      </c>
      <c r="B283" s="29">
        <v>100.3</v>
      </c>
      <c r="C283" s="30">
        <v>110.3</v>
      </c>
      <c r="D283" s="29">
        <v>99.35</v>
      </c>
    </row>
    <row r="284" spans="1:4" x14ac:dyDescent="0.25">
      <c r="A284" s="27" t="s">
        <v>601</v>
      </c>
      <c r="B284" s="29">
        <v>100.92</v>
      </c>
      <c r="C284" s="30">
        <v>109.6</v>
      </c>
      <c r="D284" s="29">
        <v>99.39</v>
      </c>
    </row>
    <row r="285" spans="1:4" x14ac:dyDescent="0.25">
      <c r="A285" s="27" t="s">
        <v>602</v>
      </c>
      <c r="B285" s="29">
        <v>101.36</v>
      </c>
      <c r="C285" s="30">
        <v>109</v>
      </c>
      <c r="D285" s="29">
        <v>99.57</v>
      </c>
    </row>
    <row r="286" spans="1:4" x14ac:dyDescent="0.25">
      <c r="A286" s="27" t="s">
        <v>603</v>
      </c>
      <c r="B286" s="29">
        <v>100.69</v>
      </c>
      <c r="C286" s="30">
        <v>108.3</v>
      </c>
      <c r="D286" s="29">
        <v>99.22</v>
      </c>
    </row>
    <row r="287" spans="1:4" x14ac:dyDescent="0.25">
      <c r="A287" s="27" t="s">
        <v>604</v>
      </c>
      <c r="B287" s="29">
        <v>100.25</v>
      </c>
      <c r="C287" s="30">
        <v>105.7</v>
      </c>
      <c r="D287" s="29">
        <v>99.72</v>
      </c>
    </row>
    <row r="288" spans="1:4" x14ac:dyDescent="0.25">
      <c r="A288" s="27" t="s">
        <v>605</v>
      </c>
      <c r="B288" s="29">
        <v>99.79</v>
      </c>
      <c r="C288" s="30">
        <v>105.3</v>
      </c>
      <c r="D288" s="29">
        <v>99.52</v>
      </c>
    </row>
    <row r="289" spans="1:4" x14ac:dyDescent="0.25">
      <c r="A289" s="27" t="s">
        <v>606</v>
      </c>
      <c r="B289" s="29">
        <v>99.69</v>
      </c>
      <c r="C289" s="30">
        <v>105.3</v>
      </c>
      <c r="D289" s="29">
        <v>99.39</v>
      </c>
    </row>
    <row r="290" spans="1:4" x14ac:dyDescent="0.25">
      <c r="A290" s="27" t="s">
        <v>607</v>
      </c>
      <c r="B290" s="29">
        <v>99.78</v>
      </c>
      <c r="C290" s="30">
        <v>106.6</v>
      </c>
      <c r="D290" s="29">
        <v>99.35</v>
      </c>
    </row>
    <row r="291" spans="1:4" x14ac:dyDescent="0.25">
      <c r="A291" s="27" t="s">
        <v>608</v>
      </c>
      <c r="B291" s="29">
        <v>99.88</v>
      </c>
      <c r="C291" s="30">
        <v>107.3</v>
      </c>
      <c r="D291" s="29">
        <v>99.73</v>
      </c>
    </row>
    <row r="292" spans="1:4" x14ac:dyDescent="0.25">
      <c r="A292" s="27" t="s">
        <v>609</v>
      </c>
      <c r="B292" s="29">
        <v>99.8</v>
      </c>
      <c r="C292" s="30">
        <v>106.2</v>
      </c>
      <c r="D292" s="29">
        <v>99.09</v>
      </c>
    </row>
    <row r="293" spans="1:4" x14ac:dyDescent="0.25">
      <c r="A293" s="27" t="s">
        <v>610</v>
      </c>
      <c r="B293" s="29">
        <v>99.67</v>
      </c>
      <c r="C293" s="30">
        <v>105.8</v>
      </c>
      <c r="D293" s="29">
        <v>99.7</v>
      </c>
    </row>
    <row r="294" spans="1:4" x14ac:dyDescent="0.25">
      <c r="A294" s="27" t="s">
        <v>611</v>
      </c>
      <c r="B294" s="29">
        <v>99.86</v>
      </c>
      <c r="C294" s="30">
        <v>106.7</v>
      </c>
      <c r="D294" s="29">
        <v>100.21</v>
      </c>
    </row>
    <row r="295" spans="1:4" x14ac:dyDescent="0.25">
      <c r="A295" s="27" t="s">
        <v>612</v>
      </c>
      <c r="B295" s="29">
        <v>99.7</v>
      </c>
      <c r="C295" s="30">
        <v>106.7</v>
      </c>
      <c r="D295" s="29">
        <v>100.18</v>
      </c>
    </row>
    <row r="296" spans="1:4" x14ac:dyDescent="0.25">
      <c r="A296" s="27" t="s">
        <v>613</v>
      </c>
      <c r="B296" s="29">
        <v>100.03</v>
      </c>
      <c r="C296" s="30">
        <v>105.4</v>
      </c>
      <c r="D296" s="29">
        <v>100.21</v>
      </c>
    </row>
    <row r="297" spans="1:4" x14ac:dyDescent="0.25">
      <c r="A297" s="27" t="s">
        <v>614</v>
      </c>
      <c r="B297" s="29">
        <v>99.82</v>
      </c>
      <c r="C297" s="30">
        <v>103.9</v>
      </c>
      <c r="D297" s="29">
        <v>100.16</v>
      </c>
    </row>
    <row r="298" spans="1:4" x14ac:dyDescent="0.25">
      <c r="A298" s="27" t="s">
        <v>615</v>
      </c>
      <c r="B298" s="29">
        <v>99.28</v>
      </c>
      <c r="C298" s="30">
        <v>102.6</v>
      </c>
      <c r="D298" s="29">
        <v>99.78</v>
      </c>
    </row>
    <row r="299" spans="1:4" x14ac:dyDescent="0.25">
      <c r="A299" s="27" t="s">
        <v>616</v>
      </c>
      <c r="B299" s="29">
        <v>98.75</v>
      </c>
      <c r="C299" s="30">
        <v>101.9</v>
      </c>
      <c r="D299" s="29">
        <v>100.26</v>
      </c>
    </row>
    <row r="300" spans="1:4" x14ac:dyDescent="0.25">
      <c r="A300" s="27" t="s">
        <v>617</v>
      </c>
      <c r="B300" s="29">
        <v>99.18</v>
      </c>
      <c r="C300" s="30">
        <v>99.5</v>
      </c>
      <c r="D300" s="29">
        <v>99.89</v>
      </c>
    </row>
    <row r="301" spans="1:4" x14ac:dyDescent="0.25">
      <c r="A301" s="27" t="s">
        <v>618</v>
      </c>
      <c r="B301" s="29">
        <v>99.54</v>
      </c>
      <c r="C301" s="30">
        <v>98.9</v>
      </c>
      <c r="D301" s="29">
        <v>99.92</v>
      </c>
    </row>
    <row r="302" spans="1:4" x14ac:dyDescent="0.25">
      <c r="A302" s="27" t="s">
        <v>619</v>
      </c>
      <c r="B302" s="29">
        <v>99.53</v>
      </c>
      <c r="C302" s="30">
        <v>100.5</v>
      </c>
      <c r="D302" s="29">
        <v>99.75</v>
      </c>
    </row>
    <row r="303" spans="1:4" x14ac:dyDescent="0.25">
      <c r="A303" s="27" t="s">
        <v>620</v>
      </c>
      <c r="B303" s="29">
        <v>99.46</v>
      </c>
      <c r="C303" s="30">
        <v>101.2</v>
      </c>
      <c r="D303" s="29">
        <v>99.82</v>
      </c>
    </row>
    <row r="304" spans="1:4" x14ac:dyDescent="0.25">
      <c r="A304" s="27" t="s">
        <v>621</v>
      </c>
      <c r="B304" s="29">
        <v>99.55</v>
      </c>
      <c r="C304" s="30">
        <v>99.5</v>
      </c>
      <c r="D304" s="29">
        <v>98.7</v>
      </c>
    </row>
    <row r="305" spans="1:4" x14ac:dyDescent="0.25">
      <c r="A305" s="27" t="s">
        <v>622</v>
      </c>
      <c r="B305" s="29">
        <v>99.74</v>
      </c>
      <c r="C305" s="30">
        <v>98.9</v>
      </c>
      <c r="D305" s="29">
        <v>99.42</v>
      </c>
    </row>
    <row r="306" spans="1:4" x14ac:dyDescent="0.25">
      <c r="A306" s="27" t="s">
        <v>623</v>
      </c>
      <c r="B306" s="29">
        <v>99.95</v>
      </c>
      <c r="C306" s="30">
        <v>99.1</v>
      </c>
      <c r="D306" s="29">
        <v>100.17</v>
      </c>
    </row>
    <row r="307" spans="1:4" x14ac:dyDescent="0.25">
      <c r="A307" s="27" t="s">
        <v>624</v>
      </c>
      <c r="B307" s="29">
        <v>99.97</v>
      </c>
      <c r="C307" s="30">
        <v>99.3</v>
      </c>
      <c r="D307" s="29">
        <v>100.3</v>
      </c>
    </row>
    <row r="308" spans="1:4" x14ac:dyDescent="0.25">
      <c r="A308" s="27" t="s">
        <v>625</v>
      </c>
      <c r="B308" s="29">
        <v>100.42</v>
      </c>
      <c r="C308" s="30">
        <v>98.9</v>
      </c>
      <c r="D308" s="29">
        <v>100.56</v>
      </c>
    </row>
    <row r="309" spans="1:4" x14ac:dyDescent="0.25">
      <c r="A309" s="27" t="s">
        <v>626</v>
      </c>
      <c r="B309" s="29">
        <v>100.18</v>
      </c>
      <c r="C309" s="30">
        <v>100.2</v>
      </c>
      <c r="D309" s="29">
        <v>100.49</v>
      </c>
    </row>
    <row r="310" spans="1:4" x14ac:dyDescent="0.25">
      <c r="A310" s="27" t="s">
        <v>627</v>
      </c>
      <c r="B310" s="29">
        <v>99.65</v>
      </c>
      <c r="C310" s="30">
        <v>101.2</v>
      </c>
      <c r="D310" s="29">
        <v>100</v>
      </c>
    </row>
    <row r="311" spans="1:4" x14ac:dyDescent="0.25">
      <c r="A311" s="27" t="s">
        <v>628</v>
      </c>
      <c r="B311" s="29">
        <v>99.56</v>
      </c>
      <c r="C311" s="30">
        <v>100.5</v>
      </c>
      <c r="D311" s="29">
        <v>100.36</v>
      </c>
    </row>
    <row r="312" spans="1:4" x14ac:dyDescent="0.25">
      <c r="A312" s="27" t="s">
        <v>629</v>
      </c>
      <c r="B312" s="29">
        <v>100.06</v>
      </c>
      <c r="C312" s="30">
        <v>101.6</v>
      </c>
      <c r="D312" s="29">
        <v>99.99</v>
      </c>
    </row>
    <row r="313" spans="1:4" x14ac:dyDescent="0.25">
      <c r="A313" s="27" t="s">
        <v>630</v>
      </c>
      <c r="B313" s="29">
        <v>100.55</v>
      </c>
      <c r="C313" s="30">
        <v>101.8</v>
      </c>
      <c r="D313" s="29">
        <v>100.07</v>
      </c>
    </row>
    <row r="314" spans="1:4" x14ac:dyDescent="0.25">
      <c r="A314" s="27" t="s">
        <v>631</v>
      </c>
      <c r="B314" s="29">
        <v>100.34</v>
      </c>
      <c r="C314" s="30">
        <v>100.6</v>
      </c>
      <c r="D314" s="29">
        <v>99.86</v>
      </c>
    </row>
    <row r="315" spans="1:4" x14ac:dyDescent="0.25">
      <c r="A315" s="27" t="s">
        <v>632</v>
      </c>
      <c r="B315" s="29">
        <v>100.03</v>
      </c>
      <c r="C315" s="30">
        <v>99</v>
      </c>
      <c r="D315" s="29">
        <v>100.09</v>
      </c>
    </row>
    <row r="316" spans="1:4" x14ac:dyDescent="0.25">
      <c r="A316" s="27" t="s">
        <v>633</v>
      </c>
      <c r="B316" s="29">
        <v>99.93</v>
      </c>
      <c r="C316" s="30">
        <v>97.2</v>
      </c>
      <c r="D316" s="29">
        <v>99.02</v>
      </c>
    </row>
    <row r="317" spans="1:4" x14ac:dyDescent="0.25">
      <c r="A317" s="27" t="s">
        <v>634</v>
      </c>
      <c r="B317" s="29">
        <v>99.9</v>
      </c>
      <c r="C317" s="30">
        <v>97</v>
      </c>
      <c r="D317" s="29">
        <v>99.31</v>
      </c>
    </row>
    <row r="318" spans="1:4" x14ac:dyDescent="0.25">
      <c r="A318" s="27" t="s">
        <v>635</v>
      </c>
      <c r="B318" s="29">
        <v>100.36</v>
      </c>
      <c r="C318" s="30">
        <v>98</v>
      </c>
      <c r="D318" s="29">
        <v>100.09</v>
      </c>
    </row>
    <row r="319" spans="1:4" x14ac:dyDescent="0.25">
      <c r="A319" s="27" t="s">
        <v>636</v>
      </c>
      <c r="B319" s="29">
        <v>100.36</v>
      </c>
      <c r="C319" s="30">
        <v>97.6</v>
      </c>
      <c r="D319" s="29">
        <v>100.18</v>
      </c>
    </row>
    <row r="320" spans="1:4" x14ac:dyDescent="0.25">
      <c r="A320" s="27" t="s">
        <v>637</v>
      </c>
      <c r="B320" s="29">
        <v>101.39</v>
      </c>
      <c r="C320" s="30">
        <v>98.7</v>
      </c>
      <c r="D320" s="29">
        <v>100.65</v>
      </c>
    </row>
    <row r="321" spans="1:4" x14ac:dyDescent="0.25">
      <c r="A321" s="27" t="s">
        <v>638</v>
      </c>
      <c r="B321" s="29">
        <v>100.76</v>
      </c>
      <c r="C321" s="30">
        <v>100.6</v>
      </c>
      <c r="D321" s="29">
        <v>100.8</v>
      </c>
    </row>
    <row r="322" spans="1:4" x14ac:dyDescent="0.25">
      <c r="A322" s="27" t="s">
        <v>639</v>
      </c>
      <c r="B322" s="29">
        <v>100.87</v>
      </c>
      <c r="C322" s="30">
        <v>102.1</v>
      </c>
      <c r="D322" s="29">
        <v>100.39</v>
      </c>
    </row>
    <row r="323" spans="1:4" x14ac:dyDescent="0.25">
      <c r="A323" s="27" t="s">
        <v>640</v>
      </c>
      <c r="B323" s="29">
        <v>101.04</v>
      </c>
      <c r="C323" s="30">
        <v>101</v>
      </c>
      <c r="D323" s="29">
        <v>100.74</v>
      </c>
    </row>
    <row r="324" spans="1:4" x14ac:dyDescent="0.25">
      <c r="A324" s="27" t="s">
        <v>641</v>
      </c>
      <c r="B324" s="29">
        <v>100.53</v>
      </c>
      <c r="C324" s="30">
        <v>100.6</v>
      </c>
      <c r="D324" s="29">
        <v>100.5</v>
      </c>
    </row>
    <row r="325" spans="1:4" x14ac:dyDescent="0.25">
      <c r="A325" s="27" t="s">
        <v>642</v>
      </c>
      <c r="B325" s="29">
        <v>100.47</v>
      </c>
      <c r="C325" s="30">
        <v>102.3</v>
      </c>
      <c r="D325" s="29">
        <v>100.54</v>
      </c>
    </row>
    <row r="326" spans="1:4" x14ac:dyDescent="0.25">
      <c r="A326" s="27" t="s">
        <v>643</v>
      </c>
      <c r="B326" s="29">
        <v>100.62</v>
      </c>
      <c r="C326" s="30">
        <v>103</v>
      </c>
      <c r="D326" s="29">
        <v>100.55</v>
      </c>
    </row>
    <row r="327" spans="1:4" x14ac:dyDescent="0.25">
      <c r="A327" s="27" t="s">
        <v>644</v>
      </c>
      <c r="B327" s="29">
        <v>100.75</v>
      </c>
      <c r="C327" s="30">
        <v>103.8</v>
      </c>
      <c r="D327" s="29">
        <v>100.9</v>
      </c>
    </row>
    <row r="328" spans="1:4" x14ac:dyDescent="0.25">
      <c r="A328" s="27" t="s">
        <v>645</v>
      </c>
      <c r="B328" s="29">
        <v>101.2</v>
      </c>
      <c r="C328" s="30">
        <v>104.6</v>
      </c>
      <c r="D328" s="29">
        <v>100.57</v>
      </c>
    </row>
    <row r="329" spans="1:4" x14ac:dyDescent="0.25">
      <c r="A329" s="27" t="s">
        <v>646</v>
      </c>
      <c r="B329" s="29">
        <v>101.46</v>
      </c>
      <c r="C329" s="30">
        <v>104.9</v>
      </c>
      <c r="D329" s="29">
        <v>100.73</v>
      </c>
    </row>
    <row r="330" spans="1:4" x14ac:dyDescent="0.25">
      <c r="A330" s="27" t="s">
        <v>647</v>
      </c>
      <c r="B330" s="29">
        <v>101.17</v>
      </c>
      <c r="C330" s="30">
        <v>103.7</v>
      </c>
      <c r="D330" s="29">
        <v>101.47</v>
      </c>
    </row>
    <row r="331" spans="1:4" x14ac:dyDescent="0.25">
      <c r="A331" s="27" t="s">
        <v>648</v>
      </c>
      <c r="B331" s="29">
        <v>101.11</v>
      </c>
      <c r="C331" s="30">
        <v>103.9</v>
      </c>
      <c r="D331" s="29">
        <v>101.57</v>
      </c>
    </row>
    <row r="332" spans="1:4" x14ac:dyDescent="0.25">
      <c r="A332" s="27" t="s">
        <v>649</v>
      </c>
      <c r="B332" s="29">
        <v>101.84</v>
      </c>
      <c r="C332" s="30">
        <v>104.3</v>
      </c>
      <c r="D332" s="29">
        <v>101.59</v>
      </c>
    </row>
    <row r="333" spans="1:4" x14ac:dyDescent="0.25">
      <c r="A333" s="27" t="s">
        <v>650</v>
      </c>
      <c r="B333" s="29">
        <v>101.55</v>
      </c>
      <c r="C333" s="30">
        <v>103.6</v>
      </c>
      <c r="D333" s="29">
        <v>101.58</v>
      </c>
    </row>
    <row r="334" spans="1:4" x14ac:dyDescent="0.25">
      <c r="A334" s="27" t="s">
        <v>651</v>
      </c>
      <c r="B334" s="29">
        <v>101.62</v>
      </c>
      <c r="C334" s="30">
        <v>103</v>
      </c>
      <c r="D334" s="29">
        <v>101.17</v>
      </c>
    </row>
    <row r="335" spans="1:4" x14ac:dyDescent="0.25">
      <c r="A335" s="27" t="s">
        <v>652</v>
      </c>
      <c r="B335" s="29">
        <v>101.67</v>
      </c>
      <c r="C335" s="30">
        <v>103.3</v>
      </c>
      <c r="D335" s="29">
        <v>101.74</v>
      </c>
    </row>
    <row r="336" spans="1:4" x14ac:dyDescent="0.25">
      <c r="A336" s="27" t="s">
        <v>653</v>
      </c>
      <c r="B336" s="29">
        <v>101.6</v>
      </c>
      <c r="C336" s="30">
        <v>102.5</v>
      </c>
      <c r="D336" s="29">
        <v>101.58</v>
      </c>
    </row>
    <row r="337" spans="1:4" x14ac:dyDescent="0.25">
      <c r="A337" s="27" t="s">
        <v>654</v>
      </c>
      <c r="B337" s="29">
        <v>102.02</v>
      </c>
      <c r="C337" s="30">
        <v>103.8</v>
      </c>
      <c r="D337" s="29">
        <v>101.7</v>
      </c>
    </row>
    <row r="338" spans="1:4" x14ac:dyDescent="0.25">
      <c r="A338" s="27" t="s">
        <v>655</v>
      </c>
      <c r="B338" s="29">
        <v>102.12</v>
      </c>
      <c r="C338" s="30">
        <v>104.3</v>
      </c>
      <c r="D338" s="29">
        <v>101.8</v>
      </c>
    </row>
    <row r="339" spans="1:4" x14ac:dyDescent="0.25">
      <c r="A339" s="27" t="s">
        <v>656</v>
      </c>
      <c r="B339" s="29">
        <v>102.1</v>
      </c>
      <c r="C339" s="30">
        <v>104.4</v>
      </c>
      <c r="D339" s="29">
        <v>102.16</v>
      </c>
    </row>
    <row r="340" spans="1:4" x14ac:dyDescent="0.25">
      <c r="A340" s="27" t="s">
        <v>657</v>
      </c>
      <c r="B340" s="29">
        <v>102.43</v>
      </c>
      <c r="C340" s="30">
        <v>103.4</v>
      </c>
      <c r="D340" s="29">
        <v>102.06</v>
      </c>
    </row>
    <row r="341" spans="1:4" x14ac:dyDescent="0.25">
      <c r="A341" s="27" t="s">
        <v>658</v>
      </c>
      <c r="B341" s="29">
        <v>102.29</v>
      </c>
      <c r="C341" s="30">
        <v>103.7</v>
      </c>
      <c r="D341" s="29">
        <v>102.05</v>
      </c>
    </row>
    <row r="342" spans="1:4" x14ac:dyDescent="0.25">
      <c r="A342" s="27" t="s">
        <v>659</v>
      </c>
      <c r="B342" s="29">
        <v>102.66</v>
      </c>
      <c r="C342" s="30">
        <v>104.3</v>
      </c>
      <c r="D342" s="29">
        <v>103.22</v>
      </c>
    </row>
    <row r="343" spans="1:4" x14ac:dyDescent="0.25">
      <c r="A343" s="27" t="s">
        <v>660</v>
      </c>
      <c r="B343" s="29">
        <v>102.72</v>
      </c>
      <c r="C343" s="30">
        <v>103.5</v>
      </c>
      <c r="D343" s="29">
        <v>103.43</v>
      </c>
    </row>
    <row r="344" spans="1:4" x14ac:dyDescent="0.25">
      <c r="A344" s="27" t="s">
        <v>661</v>
      </c>
      <c r="B344" s="29">
        <v>103.64</v>
      </c>
      <c r="C344" s="30">
        <v>104</v>
      </c>
      <c r="D344" s="29">
        <v>103.92</v>
      </c>
    </row>
    <row r="345" spans="1:4" x14ac:dyDescent="0.25">
      <c r="A345" s="27" t="s">
        <v>662</v>
      </c>
      <c r="B345" s="29">
        <v>103.46</v>
      </c>
      <c r="C345" s="30">
        <v>104.5</v>
      </c>
      <c r="D345" s="29">
        <v>103.93</v>
      </c>
    </row>
    <row r="346" spans="1:4" x14ac:dyDescent="0.25">
      <c r="A346" s="27" t="s">
        <v>663</v>
      </c>
      <c r="B346" s="29">
        <v>103.59</v>
      </c>
      <c r="C346" s="30">
        <v>105.6</v>
      </c>
      <c r="D346" s="29">
        <v>103.8</v>
      </c>
    </row>
    <row r="347" spans="1:4" x14ac:dyDescent="0.25">
      <c r="A347" s="27" t="s">
        <v>664</v>
      </c>
      <c r="B347" s="29">
        <v>103.88</v>
      </c>
      <c r="C347" s="30">
        <v>107.6</v>
      </c>
      <c r="D347" s="29">
        <v>104.35</v>
      </c>
    </row>
    <row r="348" spans="1:4" x14ac:dyDescent="0.25">
      <c r="A348" s="27" t="s">
        <v>665</v>
      </c>
      <c r="B348" s="29">
        <v>104.46</v>
      </c>
      <c r="C348" s="30">
        <v>109</v>
      </c>
      <c r="D348" s="29">
        <v>104.12</v>
      </c>
    </row>
    <row r="349" spans="1:4" x14ac:dyDescent="0.25">
      <c r="A349" s="27" t="s">
        <v>666</v>
      </c>
      <c r="B349" s="29">
        <v>104.3</v>
      </c>
      <c r="C349" s="30">
        <v>108.4</v>
      </c>
      <c r="D349" s="29">
        <v>104.24</v>
      </c>
    </row>
    <row r="350" spans="1:4" x14ac:dyDescent="0.25">
      <c r="A350" s="27" t="s">
        <v>667</v>
      </c>
      <c r="B350" s="29">
        <v>104.11</v>
      </c>
      <c r="C350" s="30">
        <v>109.3</v>
      </c>
      <c r="D350" s="29">
        <v>104</v>
      </c>
    </row>
    <row r="351" spans="1:4" x14ac:dyDescent="0.25">
      <c r="A351" s="27" t="s">
        <v>668</v>
      </c>
      <c r="B351" s="29">
        <v>104.7</v>
      </c>
      <c r="C351" s="30">
        <v>109.5</v>
      </c>
      <c r="D351" s="29">
        <v>104.1</v>
      </c>
    </row>
    <row r="352" spans="1:4" x14ac:dyDescent="0.25">
      <c r="A352" s="27" t="s">
        <v>669</v>
      </c>
      <c r="B352" s="29">
        <v>105.23</v>
      </c>
      <c r="C352" s="30">
        <v>109.4</v>
      </c>
      <c r="D352" s="29">
        <v>103.52</v>
      </c>
    </row>
    <row r="353" spans="1:4" x14ac:dyDescent="0.25">
      <c r="A353" s="27" t="s">
        <v>670</v>
      </c>
      <c r="B353" s="29">
        <v>105.41</v>
      </c>
      <c r="C353" s="30">
        <v>108</v>
      </c>
      <c r="D353" s="29">
        <v>103.64</v>
      </c>
    </row>
    <row r="354" spans="1:4" x14ac:dyDescent="0.25">
      <c r="A354" s="27" t="s">
        <v>671</v>
      </c>
      <c r="B354" s="29">
        <v>105.2</v>
      </c>
      <c r="C354" s="30">
        <v>107</v>
      </c>
      <c r="D354" s="29">
        <v>104.55</v>
      </c>
    </row>
    <row r="355" spans="1:4" x14ac:dyDescent="0.25">
      <c r="A355" s="27" t="s">
        <v>672</v>
      </c>
      <c r="B355" s="29">
        <v>105.27</v>
      </c>
      <c r="C355" s="30">
        <v>107.8</v>
      </c>
      <c r="D355" s="29">
        <v>104.93</v>
      </c>
    </row>
    <row r="356" spans="1:4" x14ac:dyDescent="0.25">
      <c r="A356" s="27" t="s">
        <v>673</v>
      </c>
      <c r="B356" s="29">
        <v>105.99</v>
      </c>
      <c r="C356" s="30">
        <v>108</v>
      </c>
      <c r="D356" s="29">
        <v>105.06</v>
      </c>
    </row>
    <row r="357" spans="1:4" x14ac:dyDescent="0.25">
      <c r="A357" s="27" t="s">
        <v>674</v>
      </c>
      <c r="B357" s="29">
        <v>106.1</v>
      </c>
      <c r="C357" s="30">
        <v>109</v>
      </c>
      <c r="D357" s="29">
        <v>105.35</v>
      </c>
    </row>
    <row r="358" spans="1:4" x14ac:dyDescent="0.25">
      <c r="A358" s="27" t="s">
        <v>675</v>
      </c>
      <c r="B358" s="29">
        <v>106.66</v>
      </c>
      <c r="C358" s="30">
        <v>109.1</v>
      </c>
      <c r="D358" s="29">
        <v>105.11</v>
      </c>
    </row>
    <row r="359" spans="1:4" x14ac:dyDescent="0.25">
      <c r="A359" s="27" t="s">
        <v>676</v>
      </c>
      <c r="B359" s="29">
        <v>107.15</v>
      </c>
      <c r="C359" s="30">
        <v>106.9</v>
      </c>
      <c r="D359" s="29">
        <v>105.67</v>
      </c>
    </row>
    <row r="360" spans="1:4" x14ac:dyDescent="0.25">
      <c r="A360" s="27" t="s">
        <v>677</v>
      </c>
      <c r="B360" s="29">
        <v>106.62</v>
      </c>
      <c r="C360" s="30">
        <v>107.1</v>
      </c>
      <c r="D360" s="29">
        <v>105.28</v>
      </c>
    </row>
    <row r="361" spans="1:4" x14ac:dyDescent="0.25">
      <c r="A361" s="27" t="s">
        <v>678</v>
      </c>
      <c r="B361" s="29">
        <v>106.15</v>
      </c>
      <c r="C361" s="30">
        <v>107.6</v>
      </c>
      <c r="D361" s="29">
        <v>105.2</v>
      </c>
    </row>
    <row r="362" spans="1:4" x14ac:dyDescent="0.25">
      <c r="A362" s="27" t="s">
        <v>679</v>
      </c>
      <c r="B362" s="29">
        <v>106.28</v>
      </c>
      <c r="C362" s="30">
        <v>108.7</v>
      </c>
      <c r="D362" s="29">
        <v>105.27</v>
      </c>
    </row>
    <row r="363" spans="1:4" x14ac:dyDescent="0.25">
      <c r="A363" s="27" t="s">
        <v>680</v>
      </c>
      <c r="B363" s="29">
        <v>106.87</v>
      </c>
      <c r="C363" s="30">
        <v>109.2</v>
      </c>
      <c r="D363" s="29">
        <v>105.78</v>
      </c>
    </row>
    <row r="364" spans="1:4" x14ac:dyDescent="0.25">
      <c r="A364" s="27" t="s">
        <v>681</v>
      </c>
      <c r="B364" s="29">
        <v>107.32</v>
      </c>
      <c r="C364" s="30">
        <v>109.7</v>
      </c>
      <c r="D364" s="29">
        <v>105.24</v>
      </c>
    </row>
    <row r="365" spans="1:4" x14ac:dyDescent="0.25">
      <c r="A365" s="27" t="s">
        <v>682</v>
      </c>
      <c r="B365" s="29">
        <v>107.29</v>
      </c>
      <c r="C365" s="30">
        <v>108.3</v>
      </c>
      <c r="D365" s="29">
        <v>105.27</v>
      </c>
    </row>
    <row r="366" spans="1:4" x14ac:dyDescent="0.25">
      <c r="A366" s="27" t="s">
        <v>683</v>
      </c>
      <c r="B366" s="29">
        <v>107.23</v>
      </c>
      <c r="C366" s="30">
        <v>109.3</v>
      </c>
      <c r="D366" s="29">
        <v>105.34</v>
      </c>
    </row>
    <row r="367" spans="1:4" x14ac:dyDescent="0.25">
      <c r="A367" s="27" t="s">
        <v>684</v>
      </c>
      <c r="B367" s="29">
        <v>109.16</v>
      </c>
      <c r="C367" s="30">
        <v>110</v>
      </c>
      <c r="D367" s="29">
        <v>105.32</v>
      </c>
    </row>
    <row r="368" spans="1:4" x14ac:dyDescent="0.25">
      <c r="A368" s="27" t="s">
        <v>685</v>
      </c>
      <c r="B368" s="29">
        <v>109.7</v>
      </c>
      <c r="C368" s="30">
        <v>108.6</v>
      </c>
      <c r="D368" s="29">
        <v>105.49</v>
      </c>
    </row>
    <row r="369" spans="1:4" x14ac:dyDescent="0.25">
      <c r="A369" s="27" t="s">
        <v>686</v>
      </c>
      <c r="B369" s="29">
        <v>108.85</v>
      </c>
      <c r="C369" s="30">
        <v>108</v>
      </c>
      <c r="D369" s="29">
        <v>105.58</v>
      </c>
    </row>
    <row r="370" spans="1:4" x14ac:dyDescent="0.25">
      <c r="A370" s="27" t="s">
        <v>687</v>
      </c>
      <c r="B370" s="29">
        <v>107.85</v>
      </c>
      <c r="C370" s="30">
        <v>107.5</v>
      </c>
      <c r="D370" s="29">
        <v>106.01</v>
      </c>
    </row>
    <row r="371" spans="1:4" x14ac:dyDescent="0.25">
      <c r="A371" s="27" t="s">
        <v>688</v>
      </c>
      <c r="B371" s="29">
        <v>108.08</v>
      </c>
      <c r="C371" s="30">
        <v>107.7</v>
      </c>
      <c r="D371" s="29">
        <v>105.89</v>
      </c>
    </row>
    <row r="372" spans="1:4" x14ac:dyDescent="0.25">
      <c r="A372" s="27" t="s">
        <v>689</v>
      </c>
      <c r="B372" s="29">
        <v>107.57</v>
      </c>
      <c r="C372" s="30">
        <v>106.9</v>
      </c>
      <c r="D372" s="29">
        <v>105.3</v>
      </c>
    </row>
    <row r="373" spans="1:4" x14ac:dyDescent="0.25">
      <c r="A373" s="27" t="s">
        <v>690</v>
      </c>
      <c r="B373" s="29">
        <v>107.74</v>
      </c>
      <c r="C373" s="30">
        <v>109.5</v>
      </c>
      <c r="D373" s="29">
        <v>105.27</v>
      </c>
    </row>
    <row r="374" spans="1:4" x14ac:dyDescent="0.25">
      <c r="A374" s="27" t="s">
        <v>691</v>
      </c>
      <c r="B374" s="29">
        <v>108.41</v>
      </c>
      <c r="C374" s="30">
        <v>109.8</v>
      </c>
      <c r="D374" s="29">
        <v>105.5</v>
      </c>
    </row>
    <row r="375" spans="1:4" x14ac:dyDescent="0.25">
      <c r="A375" s="27" t="s">
        <v>692</v>
      </c>
      <c r="B375" s="29">
        <v>107.99</v>
      </c>
      <c r="C375" s="30">
        <v>108.5</v>
      </c>
      <c r="D375" s="29">
        <v>105.75</v>
      </c>
    </row>
    <row r="376" spans="1:4" x14ac:dyDescent="0.25">
      <c r="A376" s="27" t="s">
        <v>693</v>
      </c>
      <c r="B376" s="29">
        <v>108.4</v>
      </c>
      <c r="C376" s="30">
        <v>110.9</v>
      </c>
      <c r="D376" s="29">
        <v>106.03</v>
      </c>
    </row>
    <row r="377" spans="1:4" x14ac:dyDescent="0.25">
      <c r="A377" s="27" t="s">
        <v>694</v>
      </c>
      <c r="B377" s="29">
        <v>108.19</v>
      </c>
      <c r="C377" s="30">
        <v>112.7</v>
      </c>
      <c r="D377" s="29">
        <v>106.07</v>
      </c>
    </row>
    <row r="378" spans="1:4" x14ac:dyDescent="0.25">
      <c r="A378" s="27" t="s">
        <v>695</v>
      </c>
      <c r="B378" s="29">
        <v>108.24</v>
      </c>
      <c r="C378" s="30">
        <v>112.9</v>
      </c>
      <c r="D378" s="29">
        <v>106.8</v>
      </c>
    </row>
    <row r="379" spans="1:4" x14ac:dyDescent="0.25">
      <c r="A379" s="27" t="s">
        <v>696</v>
      </c>
      <c r="B379" s="29">
        <v>108.84</v>
      </c>
      <c r="C379" s="30">
        <v>113.3</v>
      </c>
      <c r="D379" s="29">
        <v>107.02</v>
      </c>
    </row>
    <row r="380" spans="1:4" x14ac:dyDescent="0.25">
      <c r="A380" s="27" t="s">
        <v>697</v>
      </c>
      <c r="B380" s="29">
        <v>109.41</v>
      </c>
      <c r="C380" s="30">
        <v>116.5</v>
      </c>
      <c r="D380" s="29">
        <v>107.38</v>
      </c>
    </row>
    <row r="381" spans="1:4" x14ac:dyDescent="0.25">
      <c r="A381" s="27" t="s">
        <v>698</v>
      </c>
      <c r="B381" s="29">
        <v>108.65</v>
      </c>
      <c r="C381" s="30">
        <v>116.4</v>
      </c>
      <c r="D381" s="29">
        <v>107.57</v>
      </c>
    </row>
    <row r="382" spans="1:4" x14ac:dyDescent="0.25">
      <c r="A382" s="27" t="s">
        <v>699</v>
      </c>
      <c r="B382" s="29">
        <v>108.77</v>
      </c>
      <c r="C382" s="30">
        <v>116.4</v>
      </c>
      <c r="D382" s="29">
        <v>107.64</v>
      </c>
    </row>
    <row r="383" spans="1:4" x14ac:dyDescent="0.25">
      <c r="A383" s="27" t="s">
        <v>700</v>
      </c>
      <c r="B383" s="29">
        <v>109.48</v>
      </c>
      <c r="C383" s="30">
        <v>118.8</v>
      </c>
      <c r="D383" s="29">
        <v>108.38</v>
      </c>
    </row>
    <row r="384" spans="1:4" x14ac:dyDescent="0.25">
      <c r="A384" s="27" t="s">
        <v>701</v>
      </c>
      <c r="B384" s="29">
        <v>108.65</v>
      </c>
      <c r="C384" s="30">
        <v>121.6</v>
      </c>
      <c r="D384" s="29">
        <v>108.16</v>
      </c>
    </row>
    <row r="385" spans="1:4" x14ac:dyDescent="0.25">
      <c r="A385" s="27" t="s">
        <v>702</v>
      </c>
      <c r="B385" s="29">
        <v>108.47</v>
      </c>
      <c r="C385" s="30">
        <v>125.4</v>
      </c>
      <c r="D385" s="29">
        <v>108.64</v>
      </c>
    </row>
    <row r="386" spans="1:4" x14ac:dyDescent="0.25">
      <c r="A386" s="27" t="s">
        <v>703</v>
      </c>
      <c r="B386" s="29">
        <v>108.9</v>
      </c>
      <c r="C386" s="30">
        <v>127.4</v>
      </c>
      <c r="D386" s="29">
        <v>109.09</v>
      </c>
    </row>
    <row r="387" spans="1:4" x14ac:dyDescent="0.25">
      <c r="A387" s="27" t="s">
        <v>704</v>
      </c>
      <c r="B387" s="29">
        <v>109.46</v>
      </c>
      <c r="C387" s="30">
        <v>127.9</v>
      </c>
      <c r="D387" s="29">
        <v>109.34</v>
      </c>
    </row>
    <row r="388" spans="1:4" x14ac:dyDescent="0.25">
      <c r="A388" s="27" t="s">
        <v>705</v>
      </c>
      <c r="B388" s="29">
        <v>110.07</v>
      </c>
      <c r="C388" s="30">
        <v>129.1</v>
      </c>
      <c r="D388" s="29">
        <v>109.51</v>
      </c>
    </row>
    <row r="389" spans="1:4" x14ac:dyDescent="0.25">
      <c r="A389" s="27" t="s">
        <v>706</v>
      </c>
      <c r="B389" s="29">
        <v>110.45</v>
      </c>
      <c r="C389" s="30">
        <v>129.80000000000001</v>
      </c>
      <c r="D389" s="29">
        <v>110.49</v>
      </c>
    </row>
    <row r="390" spans="1:4" x14ac:dyDescent="0.25">
      <c r="A390" s="27" t="s">
        <v>707</v>
      </c>
      <c r="B390" s="29">
        <v>111.42</v>
      </c>
      <c r="C390" s="30">
        <v>143.9</v>
      </c>
      <c r="D390" s="29">
        <v>112.26</v>
      </c>
    </row>
    <row r="391" spans="1:4" x14ac:dyDescent="0.25">
      <c r="A391" s="27" t="s">
        <v>708</v>
      </c>
      <c r="B391" s="29">
        <v>113.03</v>
      </c>
      <c r="C391" s="30">
        <v>148.4</v>
      </c>
      <c r="D391" s="29">
        <v>112.78</v>
      </c>
    </row>
    <row r="392" spans="1:4" x14ac:dyDescent="0.25">
      <c r="A392" s="27" t="s">
        <v>709</v>
      </c>
      <c r="B392" s="29">
        <v>114.11</v>
      </c>
      <c r="C392" s="30">
        <v>150.19999999999999</v>
      </c>
      <c r="D392" s="29">
        <v>113.63</v>
      </c>
    </row>
    <row r="393" spans="1:4" x14ac:dyDescent="0.25">
      <c r="A393" s="27" t="s">
        <v>710</v>
      </c>
      <c r="B393" s="29">
        <v>114.99</v>
      </c>
      <c r="C393" s="30">
        <v>146</v>
      </c>
      <c r="D393" s="29">
        <v>114.6</v>
      </c>
    </row>
    <row r="394" spans="1:4" x14ac:dyDescent="0.25">
      <c r="A394" s="27" t="s">
        <v>711</v>
      </c>
      <c r="B394" s="29">
        <v>116.14</v>
      </c>
      <c r="C394" s="30">
        <v>144.6</v>
      </c>
      <c r="D394" s="29">
        <v>114.94</v>
      </c>
    </row>
    <row r="395" spans="1:4" x14ac:dyDescent="0.25">
      <c r="A395" s="27" t="s">
        <v>712</v>
      </c>
      <c r="B395" s="29">
        <v>118.09</v>
      </c>
      <c r="C395" s="30">
        <v>144.80000000000001</v>
      </c>
      <c r="D395" s="29">
        <v>115.49</v>
      </c>
    </row>
    <row r="396" spans="1:4" x14ac:dyDescent="0.25">
      <c r="A396" s="27" t="s">
        <v>713</v>
      </c>
      <c r="B396" s="29">
        <v>119.39</v>
      </c>
      <c r="C396" s="30">
        <v>145.1</v>
      </c>
      <c r="D396" s="29">
        <v>114.9</v>
      </c>
    </row>
    <row r="397" spans="1:4" x14ac:dyDescent="0.25">
      <c r="A397" s="27" t="s">
        <v>714</v>
      </c>
      <c r="B397" s="29">
        <v>121.47</v>
      </c>
      <c r="C397" s="30">
        <v>146.19999999999999</v>
      </c>
      <c r="D397" s="29">
        <v>116.32</v>
      </c>
    </row>
    <row r="398" spans="1:4" x14ac:dyDescent="0.25">
      <c r="A398" s="27" t="s">
        <v>715</v>
      </c>
      <c r="B398" s="29">
        <v>122.1</v>
      </c>
      <c r="C398" s="30">
        <v>144.80000000000001</v>
      </c>
      <c r="D398" s="29">
        <v>116.81</v>
      </c>
    </row>
    <row r="399" spans="1:4" x14ac:dyDescent="0.25">
      <c r="A399" s="27" t="s">
        <v>716</v>
      </c>
      <c r="B399" s="29">
        <v>122.68</v>
      </c>
      <c r="C399" s="30">
        <v>141.30000000000001</v>
      </c>
      <c r="D399" s="29">
        <v>116.7</v>
      </c>
    </row>
    <row r="400" spans="1:4" x14ac:dyDescent="0.25">
      <c r="A400" s="27" t="s">
        <v>717</v>
      </c>
      <c r="B400" s="29">
        <v>124.75</v>
      </c>
      <c r="C400" s="30">
        <v>143</v>
      </c>
      <c r="D400" s="29">
        <v>117.22</v>
      </c>
    </row>
    <row r="401" spans="1:4" x14ac:dyDescent="0.25">
      <c r="A401" s="27" t="s">
        <v>718</v>
      </c>
      <c r="B401" s="29">
        <v>126.85</v>
      </c>
      <c r="C401" s="30">
        <v>144.6</v>
      </c>
      <c r="D401" s="29">
        <v>118.55</v>
      </c>
    </row>
    <row r="402" spans="1:4" x14ac:dyDescent="0.25">
      <c r="A402" s="27" t="s">
        <v>719</v>
      </c>
      <c r="B402" s="29">
        <v>129.16</v>
      </c>
      <c r="C402" s="30">
        <v>142</v>
      </c>
      <c r="D402" s="29">
        <v>119.76</v>
      </c>
    </row>
    <row r="403" spans="1:4" x14ac:dyDescent="0.25">
      <c r="A403" s="27" t="s">
        <v>720</v>
      </c>
      <c r="B403" s="29">
        <v>129.93</v>
      </c>
      <c r="C403" s="30">
        <v>138.5</v>
      </c>
      <c r="D403" s="29">
        <v>120.55</v>
      </c>
    </row>
    <row r="404" spans="1:4" x14ac:dyDescent="0.25">
      <c r="A404" s="27" t="s">
        <v>721</v>
      </c>
      <c r="B404" s="29">
        <v>130.21</v>
      </c>
      <c r="D404" s="29">
        <v>120.46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"/>
  <sheetViews>
    <sheetView tabSelected="1" zoomScale="122" zoomScaleNormal="122" workbookViewId="0"/>
  </sheetViews>
  <sheetFormatPr baseColWidth="10" defaultColWidth="8.5703125" defaultRowHeight="15" x14ac:dyDescent="0.25"/>
  <sheetData/>
  <pageMargins left="0.7" right="0.7" top="0.75" bottom="0.75" header="0.511811023622047" footer="0.511811023622047"/>
  <pageSetup paperSize="77"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938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Graphiques</vt:lpstr>
      </vt:variant>
      <vt:variant>
        <vt:i4>4</vt:i4>
      </vt:variant>
    </vt:vector>
  </HeadingPairs>
  <TitlesOfParts>
    <vt:vector size="9" baseType="lpstr">
      <vt:lpstr>Données</vt:lpstr>
      <vt:lpstr>Decomposition</vt:lpstr>
      <vt:lpstr>Salaires-EBE</vt:lpstr>
      <vt:lpstr>indices_prix</vt:lpstr>
      <vt:lpstr>Graph1</vt:lpstr>
      <vt:lpstr>Graph2</vt:lpstr>
      <vt:lpstr>Graph3</vt:lpstr>
      <vt:lpstr>Graph4</vt:lpstr>
      <vt:lpstr>Graph_complement</vt:lpstr>
    </vt:vector>
  </TitlesOfParts>
  <Company>INSEE-SNPT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Billot Sylvain</dc:creator>
  <dc:description/>
  <cp:lastModifiedBy>Billot Sylvain</cp:lastModifiedBy>
  <cp:revision>1</cp:revision>
  <dcterms:created xsi:type="dcterms:W3CDTF">2022-11-21T21:35:48Z</dcterms:created>
  <dcterms:modified xsi:type="dcterms:W3CDTF">2023-07-10T15:43:45Z</dcterms:modified>
  <dc:language>fr-FR</dc:language>
</cp:coreProperties>
</file>